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oji Dokumenti\Desktop\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9200" windowHeight="6945"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G288" i="9"/>
  <c r="E288" i="9" s="1"/>
  <c r="B288" i="9" s="1"/>
  <c r="F288" i="9"/>
  <c r="F287" i="9"/>
  <c r="F286" i="9"/>
  <c r="H285" i="9"/>
  <c r="G285" i="9"/>
  <c r="E285" i="9" s="1"/>
  <c r="B285" i="9" s="1"/>
  <c r="F285" i="9"/>
  <c r="H284" i="9"/>
  <c r="G284" i="9"/>
  <c r="F284" i="9"/>
  <c r="H283" i="9"/>
  <c r="G283" i="9"/>
  <c r="E283" i="9" s="1"/>
  <c r="B283" i="9" s="1"/>
  <c r="F283" i="9"/>
  <c r="F282" i="9"/>
  <c r="H281" i="9"/>
  <c r="G281" i="9"/>
  <c r="F281" i="9"/>
  <c r="E281" i="9"/>
  <c r="H280" i="9"/>
  <c r="G280" i="9"/>
  <c r="E280" i="9" s="1"/>
  <c r="B280" i="9" s="1"/>
  <c r="F280" i="9"/>
  <c r="F275" i="9" s="1"/>
  <c r="H279" i="9"/>
  <c r="G279" i="9"/>
  <c r="F279" i="9"/>
  <c r="F278" i="9"/>
  <c r="F277" i="9"/>
  <c r="F276" i="9"/>
  <c r="L274" i="9"/>
  <c r="F274" i="9" s="1"/>
  <c r="H274" i="9"/>
  <c r="I273" i="9"/>
  <c r="E273" i="9" s="1"/>
  <c r="H273" i="9"/>
  <c r="F273" i="9"/>
  <c r="E272" i="9"/>
  <c r="M271" i="9"/>
  <c r="L271" i="9"/>
  <c r="E271" i="9"/>
  <c r="M270" i="9"/>
  <c r="L270" i="9"/>
  <c r="F270" i="9" s="1"/>
  <c r="E270" i="9"/>
  <c r="M269" i="9"/>
  <c r="L269" i="9"/>
  <c r="F269" i="9"/>
  <c r="E269" i="9"/>
  <c r="M268" i="9"/>
  <c r="L268" i="9"/>
  <c r="F268" i="9" s="1"/>
  <c r="E268" i="9"/>
  <c r="M267" i="9"/>
  <c r="L267" i="9"/>
  <c r="F267" i="9" s="1"/>
  <c r="B267" i="9" s="1"/>
  <c r="E267" i="9"/>
  <c r="M266" i="9"/>
  <c r="L266" i="9"/>
  <c r="F266" i="9" s="1"/>
  <c r="E266" i="9"/>
  <c r="B266" i="9" s="1"/>
  <c r="M265" i="9"/>
  <c r="L265" i="9"/>
  <c r="F265" i="9"/>
  <c r="E265" i="9"/>
  <c r="B265" i="9" s="1"/>
  <c r="M264" i="9"/>
  <c r="L264" i="9"/>
  <c r="F264" i="9" s="1"/>
  <c r="E264" i="9"/>
  <c r="B264" i="9" s="1"/>
  <c r="M263" i="9"/>
  <c r="L263" i="9"/>
  <c r="E263" i="9"/>
  <c r="M262" i="9"/>
  <c r="L262" i="9"/>
  <c r="F262" i="9" s="1"/>
  <c r="E262" i="9"/>
  <c r="B262" i="9" s="1"/>
  <c r="M261" i="9"/>
  <c r="L261" i="9"/>
  <c r="F261" i="9"/>
  <c r="E261" i="9"/>
  <c r="B261" i="9" s="1"/>
  <c r="M260" i="9"/>
  <c r="L260" i="9"/>
  <c r="F260" i="9" s="1"/>
  <c r="E260" i="9"/>
  <c r="M259" i="9"/>
  <c r="L259" i="9"/>
  <c r="F259" i="9" s="1"/>
  <c r="B259" i="9" s="1"/>
  <c r="E259" i="9"/>
  <c r="M258" i="9"/>
  <c r="L258" i="9"/>
  <c r="F258" i="9" s="1"/>
  <c r="E258" i="9"/>
  <c r="B258" i="9" s="1"/>
  <c r="M257" i="9"/>
  <c r="L257" i="9"/>
  <c r="F257" i="9"/>
  <c r="E257" i="9"/>
  <c r="B257" i="9" s="1"/>
  <c r="M256" i="9"/>
  <c r="L256" i="9"/>
  <c r="F256" i="9" s="1"/>
  <c r="E256" i="9"/>
  <c r="B256" i="9" s="1"/>
  <c r="M255" i="9"/>
  <c r="L255" i="9"/>
  <c r="E255" i="9"/>
  <c r="M254" i="9"/>
  <c r="L254" i="9"/>
  <c r="F254" i="9" s="1"/>
  <c r="E254" i="9"/>
  <c r="B254" i="9" s="1"/>
  <c r="M253" i="9"/>
  <c r="L253" i="9"/>
  <c r="F253" i="9"/>
  <c r="E253" i="9"/>
  <c r="B253" i="9" s="1"/>
  <c r="M252" i="9"/>
  <c r="L252" i="9"/>
  <c r="F252" i="9" s="1"/>
  <c r="E252" i="9"/>
  <c r="M251" i="9"/>
  <c r="L251" i="9"/>
  <c r="F251" i="9" s="1"/>
  <c r="B251" i="9" s="1"/>
  <c r="E251" i="9"/>
  <c r="M250" i="9"/>
  <c r="L250" i="9"/>
  <c r="F250" i="9" s="1"/>
  <c r="E250" i="9"/>
  <c r="B250" i="9" s="1"/>
  <c r="M249" i="9"/>
  <c r="L249" i="9"/>
  <c r="F249" i="9"/>
  <c r="B249" i="9" s="1"/>
  <c r="E249" i="9"/>
  <c r="M248" i="9"/>
  <c r="L248" i="9"/>
  <c r="F248" i="9" s="1"/>
  <c r="E248" i="9"/>
  <c r="B248" i="9" s="1"/>
  <c r="M247" i="9"/>
  <c r="F247" i="9" s="1"/>
  <c r="B247" i="9" s="1"/>
  <c r="L247" i="9"/>
  <c r="E247" i="9"/>
  <c r="M246" i="9"/>
  <c r="L246" i="9"/>
  <c r="F246" i="9" s="1"/>
  <c r="E246" i="9"/>
  <c r="B246" i="9" s="1"/>
  <c r="M245" i="9"/>
  <c r="L245" i="9"/>
  <c r="F245" i="9"/>
  <c r="B245" i="9" s="1"/>
  <c r="E245" i="9"/>
  <c r="M244" i="9"/>
  <c r="L244" i="9"/>
  <c r="F244" i="9" s="1"/>
  <c r="E244" i="9"/>
  <c r="M243" i="9"/>
  <c r="L243" i="9"/>
  <c r="F243" i="9" s="1"/>
  <c r="B243" i="9" s="1"/>
  <c r="E243" i="9"/>
  <c r="M242" i="9"/>
  <c r="L242" i="9"/>
  <c r="F242" i="9" s="1"/>
  <c r="E242" i="9"/>
  <c r="B242" i="9" s="1"/>
  <c r="M241" i="9"/>
  <c r="L241" i="9"/>
  <c r="F241" i="9"/>
  <c r="E241" i="9"/>
  <c r="B241" i="9" s="1"/>
  <c r="M240" i="9"/>
  <c r="L240" i="9"/>
  <c r="F240" i="9" s="1"/>
  <c r="E240" i="9"/>
  <c r="B240" i="9" s="1"/>
  <c r="M239" i="9"/>
  <c r="L239" i="9"/>
  <c r="E239" i="9"/>
  <c r="M238" i="9"/>
  <c r="L238" i="9"/>
  <c r="F238" i="9" s="1"/>
  <c r="E238" i="9"/>
  <c r="B238" i="9" s="1"/>
  <c r="M237" i="9"/>
  <c r="L237" i="9"/>
  <c r="F237" i="9"/>
  <c r="E237" i="9"/>
  <c r="B237" i="9" s="1"/>
  <c r="M236" i="9"/>
  <c r="L236" i="9"/>
  <c r="F236" i="9" s="1"/>
  <c r="E236" i="9"/>
  <c r="M235" i="9"/>
  <c r="L235" i="9"/>
  <c r="F235" i="9" s="1"/>
  <c r="B235" i="9" s="1"/>
  <c r="E235" i="9"/>
  <c r="M234" i="9"/>
  <c r="L234" i="9"/>
  <c r="F234" i="9" s="1"/>
  <c r="E234" i="9"/>
  <c r="B234" i="9" s="1"/>
  <c r="M233" i="9"/>
  <c r="L233" i="9"/>
  <c r="F233" i="9"/>
  <c r="E233" i="9"/>
  <c r="B233" i="9" s="1"/>
  <c r="M232" i="9"/>
  <c r="L232" i="9"/>
  <c r="F232" i="9" s="1"/>
  <c r="E232" i="9"/>
  <c r="B232" i="9" s="1"/>
  <c r="M231" i="9"/>
  <c r="L231" i="9"/>
  <c r="E231" i="9"/>
  <c r="M230" i="9"/>
  <c r="L230" i="9"/>
  <c r="F230" i="9" s="1"/>
  <c r="E230" i="9"/>
  <c r="B230" i="9" s="1"/>
  <c r="M229" i="9"/>
  <c r="L229" i="9"/>
  <c r="F229" i="9"/>
  <c r="E229" i="9"/>
  <c r="B229" i="9" s="1"/>
  <c r="M228" i="9"/>
  <c r="L228" i="9"/>
  <c r="F228" i="9" s="1"/>
  <c r="E228" i="9"/>
  <c r="M227" i="9"/>
  <c r="L227" i="9"/>
  <c r="F227" i="9" s="1"/>
  <c r="B227" i="9" s="1"/>
  <c r="E227" i="9"/>
  <c r="M226" i="9"/>
  <c r="L226" i="9"/>
  <c r="F226" i="9" s="1"/>
  <c r="E226" i="9"/>
  <c r="B226" i="9" s="1"/>
  <c r="H225" i="9"/>
  <c r="G225" i="9"/>
  <c r="F225" i="9"/>
  <c r="E225" i="9"/>
  <c r="B225" i="9" s="1"/>
  <c r="M224" i="9"/>
  <c r="L224" i="9"/>
  <c r="F224" i="9" s="1"/>
  <c r="E224" i="9"/>
  <c r="B224" i="9" s="1"/>
  <c r="M223" i="9"/>
  <c r="L223" i="9"/>
  <c r="E223" i="9"/>
  <c r="M222" i="9"/>
  <c r="L222" i="9"/>
  <c r="E222" i="9"/>
  <c r="M221" i="9"/>
  <c r="L221" i="9"/>
  <c r="F221" i="9"/>
  <c r="B221" i="9" s="1"/>
  <c r="E221" i="9"/>
  <c r="M220" i="9"/>
  <c r="L220" i="9"/>
  <c r="E220" i="9"/>
  <c r="M219" i="9"/>
  <c r="L219" i="9"/>
  <c r="E219" i="9"/>
  <c r="M218" i="9"/>
  <c r="L218" i="9"/>
  <c r="E218" i="9"/>
  <c r="M217" i="9"/>
  <c r="L217" i="9"/>
  <c r="E217" i="9"/>
  <c r="M216" i="9"/>
  <c r="L216" i="9"/>
  <c r="E216" i="9"/>
  <c r="M215" i="9"/>
  <c r="F215" i="9" s="1"/>
  <c r="B215" i="9" s="1"/>
  <c r="L215" i="9"/>
  <c r="E215" i="9"/>
  <c r="M214" i="9"/>
  <c r="L214" i="9"/>
  <c r="F214" i="9" s="1"/>
  <c r="E214" i="9"/>
  <c r="M213" i="9"/>
  <c r="L213" i="9"/>
  <c r="F213" i="9"/>
  <c r="B213" i="9" s="1"/>
  <c r="E213" i="9"/>
  <c r="L212"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G154" i="9"/>
  <c r="F154" i="9"/>
  <c r="B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G146" i="9"/>
  <c r="F146" i="9"/>
  <c r="B146" i="9"/>
  <c r="H145" i="9"/>
  <c r="G145" i="9"/>
  <c r="F145" i="9"/>
  <c r="E145" i="9"/>
  <c r="B145" i="9" s="1"/>
  <c r="H144" i="9"/>
  <c r="G144" i="9"/>
  <c r="E144" i="9" s="1"/>
  <c r="F144" i="9"/>
  <c r="H143" i="9"/>
  <c r="G143" i="9"/>
  <c r="E143" i="9" s="1"/>
  <c r="B143" i="9" s="1"/>
  <c r="F143" i="9"/>
  <c r="F142" i="9"/>
  <c r="H141" i="9"/>
  <c r="G141" i="9"/>
  <c r="F141" i="9"/>
  <c r="E141" i="9"/>
  <c r="B141" i="9" s="1"/>
  <c r="H140" i="9"/>
  <c r="G140" i="9"/>
  <c r="E140" i="9" s="1"/>
  <c r="F140" i="9"/>
  <c r="H139" i="9"/>
  <c r="G139" i="9"/>
  <c r="E139" i="9" s="1"/>
  <c r="F139" i="9"/>
  <c r="B139" i="9"/>
  <c r="H138" i="9"/>
  <c r="G138" i="9"/>
  <c r="F138" i="9"/>
  <c r="E138" i="9"/>
  <c r="B138" i="9" s="1"/>
  <c r="H137" i="9"/>
  <c r="G137" i="9"/>
  <c r="F137" i="9"/>
  <c r="E137" i="9"/>
  <c r="H136" i="9"/>
  <c r="G136" i="9"/>
  <c r="E136" i="9" s="1"/>
  <c r="F136" i="9"/>
  <c r="H135" i="9"/>
  <c r="G135" i="9"/>
  <c r="F135" i="9"/>
  <c r="H134" i="9"/>
  <c r="G134" i="9"/>
  <c r="F134" i="9"/>
  <c r="E134" i="9"/>
  <c r="B134" i="9" s="1"/>
  <c r="H133" i="9"/>
  <c r="G133" i="9"/>
  <c r="F133" i="9"/>
  <c r="E133" i="9"/>
  <c r="H132" i="9"/>
  <c r="G132" i="9"/>
  <c r="E132" i="9" s="1"/>
  <c r="F132" i="9"/>
  <c r="H131" i="9"/>
  <c r="G131" i="9"/>
  <c r="F131" i="9"/>
  <c r="H130" i="9"/>
  <c r="G130" i="9"/>
  <c r="F130" i="9"/>
  <c r="E130" i="9"/>
  <c r="B130" i="9" s="1"/>
  <c r="H129" i="9"/>
  <c r="G129" i="9"/>
  <c r="F129" i="9"/>
  <c r="E129" i="9"/>
  <c r="H128" i="9"/>
  <c r="G128" i="9"/>
  <c r="E128" i="9" s="1"/>
  <c r="F128" i="9"/>
  <c r="H127" i="9"/>
  <c r="G127" i="9"/>
  <c r="F127" i="9"/>
  <c r="H126" i="9"/>
  <c r="G126" i="9"/>
  <c r="F126" i="9"/>
  <c r="E126" i="9"/>
  <c r="B126" i="9" s="1"/>
  <c r="H125" i="9"/>
  <c r="G125" i="9"/>
  <c r="F125" i="9"/>
  <c r="E125" i="9"/>
  <c r="H124" i="9"/>
  <c r="G124" i="9"/>
  <c r="E124" i="9" s="1"/>
  <c r="F124" i="9"/>
  <c r="H123" i="9"/>
  <c r="G123" i="9"/>
  <c r="F123" i="9"/>
  <c r="H122" i="9"/>
  <c r="G122" i="9"/>
  <c r="F122" i="9"/>
  <c r="E122" i="9"/>
  <c r="B122" i="9" s="1"/>
  <c r="H121" i="9"/>
  <c r="G121" i="9"/>
  <c r="F121" i="9"/>
  <c r="E121" i="9"/>
  <c r="H120" i="9"/>
  <c r="G120" i="9"/>
  <c r="E120" i="9" s="1"/>
  <c r="F120" i="9"/>
  <c r="H119" i="9"/>
  <c r="G119" i="9"/>
  <c r="F119" i="9"/>
  <c r="H118" i="9"/>
  <c r="G118" i="9"/>
  <c r="F118" i="9"/>
  <c r="E118" i="9"/>
  <c r="B118" i="9" s="1"/>
  <c r="H117" i="9"/>
  <c r="G117" i="9"/>
  <c r="F117" i="9"/>
  <c r="E117" i="9"/>
  <c r="H116" i="9"/>
  <c r="G116" i="9"/>
  <c r="E116" i="9" s="1"/>
  <c r="F116" i="9"/>
  <c r="H115" i="9"/>
  <c r="G115" i="9"/>
  <c r="F115" i="9"/>
  <c r="H114" i="9"/>
  <c r="G114" i="9"/>
  <c r="F114" i="9"/>
  <c r="E114" i="9"/>
  <c r="B114" i="9" s="1"/>
  <c r="H113" i="9"/>
  <c r="G113" i="9"/>
  <c r="F113" i="9"/>
  <c r="E113" i="9"/>
  <c r="H112" i="9"/>
  <c r="G112" i="9"/>
  <c r="E112" i="9" s="1"/>
  <c r="F112" i="9"/>
  <c r="H111" i="9"/>
  <c r="G111" i="9"/>
  <c r="F111" i="9"/>
  <c r="H110" i="9"/>
  <c r="G110" i="9"/>
  <c r="F110" i="9"/>
  <c r="E110" i="9"/>
  <c r="B110" i="9" s="1"/>
  <c r="H109" i="9"/>
  <c r="G109" i="9"/>
  <c r="F109" i="9"/>
  <c r="E109" i="9"/>
  <c r="H108" i="9"/>
  <c r="G108" i="9"/>
  <c r="E108" i="9" s="1"/>
  <c r="F108" i="9"/>
  <c r="H107" i="9"/>
  <c r="G107" i="9"/>
  <c r="F107" i="9"/>
  <c r="H106" i="9"/>
  <c r="G106" i="9"/>
  <c r="F106" i="9"/>
  <c r="E106" i="9"/>
  <c r="B106" i="9" s="1"/>
  <c r="H105" i="9"/>
  <c r="G105" i="9"/>
  <c r="F105" i="9"/>
  <c r="E105" i="9"/>
  <c r="H104" i="9"/>
  <c r="G104" i="9"/>
  <c r="E104" i="9" s="1"/>
  <c r="F104" i="9"/>
  <c r="H103" i="9"/>
  <c r="G103" i="9"/>
  <c r="F103" i="9"/>
  <c r="H102" i="9"/>
  <c r="G102" i="9"/>
  <c r="F102" i="9"/>
  <c r="E102" i="9"/>
  <c r="B102" i="9" s="1"/>
  <c r="H101" i="9"/>
  <c r="G101" i="9"/>
  <c r="F101" i="9"/>
  <c r="E101" i="9"/>
  <c r="H100" i="9"/>
  <c r="G100" i="9"/>
  <c r="E100" i="9" s="1"/>
  <c r="F100" i="9"/>
  <c r="H99" i="9"/>
  <c r="G99" i="9"/>
  <c r="F99" i="9"/>
  <c r="H98" i="9"/>
  <c r="G98" i="9"/>
  <c r="F98" i="9"/>
  <c r="E98" i="9"/>
  <c r="B98" i="9" s="1"/>
  <c r="H97" i="9"/>
  <c r="G97" i="9"/>
  <c r="F97" i="9"/>
  <c r="E97" i="9"/>
  <c r="H96" i="9"/>
  <c r="G96" i="9"/>
  <c r="E96" i="9" s="1"/>
  <c r="F96" i="9"/>
  <c r="H95" i="9"/>
  <c r="G95" i="9"/>
  <c r="F95" i="9"/>
  <c r="H94" i="9"/>
  <c r="G94" i="9"/>
  <c r="F94" i="9"/>
  <c r="E94" i="9"/>
  <c r="B94" i="9" s="1"/>
  <c r="H93" i="9"/>
  <c r="G93" i="9"/>
  <c r="F93" i="9"/>
  <c r="E93" i="9"/>
  <c r="H92" i="9"/>
  <c r="G92" i="9"/>
  <c r="E92" i="9" s="1"/>
  <c r="F92" i="9"/>
  <c r="H91" i="9"/>
  <c r="G91" i="9"/>
  <c r="F91" i="9"/>
  <c r="H90" i="9"/>
  <c r="G90" i="9"/>
  <c r="F90" i="9"/>
  <c r="E90" i="9"/>
  <c r="B90" i="9" s="1"/>
  <c r="H89" i="9"/>
  <c r="G89" i="9"/>
  <c r="F89" i="9"/>
  <c r="E89" i="9"/>
  <c r="H88" i="9"/>
  <c r="G88" i="9"/>
  <c r="E88" i="9" s="1"/>
  <c r="F88" i="9"/>
  <c r="H87" i="9"/>
  <c r="G87" i="9"/>
  <c r="F87" i="9"/>
  <c r="H86" i="9"/>
  <c r="G86" i="9"/>
  <c r="F86" i="9"/>
  <c r="E86" i="9"/>
  <c r="B86" i="9" s="1"/>
  <c r="H85" i="9"/>
  <c r="G85" i="9"/>
  <c r="F85" i="9"/>
  <c r="E85" i="9"/>
  <c r="H84" i="9"/>
  <c r="G84" i="9"/>
  <c r="E84" i="9" s="1"/>
  <c r="F84" i="9"/>
  <c r="H83" i="9"/>
  <c r="G83" i="9"/>
  <c r="F83" i="9"/>
  <c r="H82" i="9"/>
  <c r="G82" i="9"/>
  <c r="F82" i="9"/>
  <c r="E82" i="9"/>
  <c r="B82" i="9" s="1"/>
  <c r="H81" i="9"/>
  <c r="G81" i="9"/>
  <c r="F81" i="9"/>
  <c r="E81" i="9"/>
  <c r="H80" i="9"/>
  <c r="G80" i="9"/>
  <c r="E80" i="9" s="1"/>
  <c r="F80" i="9"/>
  <c r="H79" i="9"/>
  <c r="G79" i="9"/>
  <c r="F79" i="9"/>
  <c r="H78" i="9"/>
  <c r="G78" i="9"/>
  <c r="F78" i="9"/>
  <c r="E78" i="9"/>
  <c r="B78" i="9" s="1"/>
  <c r="H77" i="9"/>
  <c r="G77" i="9"/>
  <c r="F77" i="9"/>
  <c r="E77" i="9"/>
  <c r="H76" i="9"/>
  <c r="G76" i="9"/>
  <c r="E76" i="9" s="1"/>
  <c r="F76" i="9"/>
  <c r="H75" i="9"/>
  <c r="G75" i="9"/>
  <c r="F75" i="9"/>
  <c r="H74" i="9"/>
  <c r="G74" i="9"/>
  <c r="F74" i="9"/>
  <c r="E74" i="9"/>
  <c r="B74" i="9" s="1"/>
  <c r="H73" i="9"/>
  <c r="G73" i="9"/>
  <c r="F73" i="9"/>
  <c r="E73" i="9"/>
  <c r="H72" i="9"/>
  <c r="G72" i="9"/>
  <c r="E72" i="9" s="1"/>
  <c r="F72" i="9"/>
  <c r="H71" i="9"/>
  <c r="G71" i="9"/>
  <c r="F71" i="9"/>
  <c r="H70" i="9"/>
  <c r="G70" i="9"/>
  <c r="F70" i="9"/>
  <c r="E70" i="9"/>
  <c r="B70" i="9" s="1"/>
  <c r="H69" i="9"/>
  <c r="G69" i="9"/>
  <c r="F69" i="9"/>
  <c r="E69" i="9"/>
  <c r="H68" i="9"/>
  <c r="G68" i="9"/>
  <c r="E68" i="9" s="1"/>
  <c r="F68" i="9"/>
  <c r="H67" i="9"/>
  <c r="G67" i="9"/>
  <c r="F67" i="9"/>
  <c r="H66" i="9"/>
  <c r="G66" i="9"/>
  <c r="F66" i="9"/>
  <c r="E66" i="9"/>
  <c r="B66" i="9" s="1"/>
  <c r="H65" i="9"/>
  <c r="G65" i="9"/>
  <c r="F65" i="9"/>
  <c r="E65" i="9"/>
  <c r="H64" i="9"/>
  <c r="G64" i="9"/>
  <c r="E64" i="9" s="1"/>
  <c r="F64" i="9"/>
  <c r="H63" i="9"/>
  <c r="G63" i="9"/>
  <c r="F63" i="9"/>
  <c r="H62" i="9"/>
  <c r="G62" i="9"/>
  <c r="F62" i="9"/>
  <c r="E62" i="9"/>
  <c r="B62" i="9" s="1"/>
  <c r="H61" i="9"/>
  <c r="G61" i="9"/>
  <c r="F61" i="9"/>
  <c r="E61" i="9"/>
  <c r="H60" i="9"/>
  <c r="G60" i="9"/>
  <c r="E60" i="9" s="1"/>
  <c r="F60" i="9"/>
  <c r="H59" i="9"/>
  <c r="G59" i="9"/>
  <c r="F59" i="9"/>
  <c r="H58" i="9"/>
  <c r="G58" i="9"/>
  <c r="F58" i="9"/>
  <c r="E58" i="9"/>
  <c r="B58" i="9" s="1"/>
  <c r="H57" i="9"/>
  <c r="G57" i="9"/>
  <c r="F57" i="9"/>
  <c r="E57" i="9"/>
  <c r="H56" i="9"/>
  <c r="G56" i="9"/>
  <c r="E56" i="9" s="1"/>
  <c r="F56" i="9"/>
  <c r="H55" i="9"/>
  <c r="G55" i="9"/>
  <c r="F55" i="9"/>
  <c r="H54" i="9"/>
  <c r="G54" i="9"/>
  <c r="F54" i="9"/>
  <c r="E54" i="9"/>
  <c r="B54" i="9" s="1"/>
  <c r="H53" i="9"/>
  <c r="G53" i="9"/>
  <c r="F53" i="9"/>
  <c r="E53" i="9"/>
  <c r="H52" i="9"/>
  <c r="G52" i="9"/>
  <c r="E52" i="9" s="1"/>
  <c r="F52" i="9"/>
  <c r="H51" i="9"/>
  <c r="G51" i="9"/>
  <c r="F51" i="9"/>
  <c r="H50" i="9"/>
  <c r="G50" i="9"/>
  <c r="F50" i="9"/>
  <c r="E50" i="9"/>
  <c r="B50" i="9" s="1"/>
  <c r="H49" i="9"/>
  <c r="G49" i="9"/>
  <c r="F49" i="9"/>
  <c r="E49" i="9"/>
  <c r="H48" i="9"/>
  <c r="G48" i="9"/>
  <c r="E48" i="9" s="1"/>
  <c r="F48" i="9"/>
  <c r="H47" i="9"/>
  <c r="G47" i="9"/>
  <c r="F47" i="9"/>
  <c r="H46" i="9"/>
  <c r="E46" i="9" s="1"/>
  <c r="B46" i="9" s="1"/>
  <c r="G46" i="9"/>
  <c r="F46" i="9"/>
  <c r="H45" i="9"/>
  <c r="G45" i="9"/>
  <c r="F45" i="9"/>
  <c r="E45" i="9"/>
  <c r="H44" i="9"/>
  <c r="G44" i="9"/>
  <c r="E44" i="9" s="1"/>
  <c r="F44" i="9"/>
  <c r="H43" i="9"/>
  <c r="G43" i="9"/>
  <c r="F43" i="9"/>
  <c r="H42" i="9"/>
  <c r="G42" i="9"/>
  <c r="F42" i="9"/>
  <c r="E42" i="9"/>
  <c r="B42" i="9" s="1"/>
  <c r="H41" i="9"/>
  <c r="G41" i="9"/>
  <c r="E41" i="9" s="1"/>
  <c r="B41" i="9" s="1"/>
  <c r="F41" i="9"/>
  <c r="H40" i="9"/>
  <c r="G40" i="9"/>
  <c r="F40" i="9"/>
  <c r="H39" i="9"/>
  <c r="G39" i="9"/>
  <c r="E39" i="9" s="1"/>
  <c r="B39" i="9" s="1"/>
  <c r="F39" i="9"/>
  <c r="H38" i="9"/>
  <c r="G38" i="9"/>
  <c r="F38" i="9"/>
  <c r="E38" i="9"/>
  <c r="B38" i="9" s="1"/>
  <c r="H37" i="9"/>
  <c r="E37" i="9" s="1"/>
  <c r="B37" i="9" s="1"/>
  <c r="G37" i="9"/>
  <c r="F37" i="9"/>
  <c r="H36" i="9"/>
  <c r="G36" i="9"/>
  <c r="E36" i="9" s="1"/>
  <c r="B36" i="9" s="1"/>
  <c r="F36" i="9"/>
  <c r="H35" i="9"/>
  <c r="G35" i="9"/>
  <c r="E35" i="9" s="1"/>
  <c r="B35" i="9" s="1"/>
  <c r="F35" i="9"/>
  <c r="H34" i="9"/>
  <c r="G34" i="9"/>
  <c r="F34" i="9"/>
  <c r="E34" i="9"/>
  <c r="B34" i="9" s="1"/>
  <c r="H33" i="9"/>
  <c r="G33" i="9"/>
  <c r="F33" i="9"/>
  <c r="H32" i="9"/>
  <c r="G32" i="9"/>
  <c r="E32" i="9" s="1"/>
  <c r="B32" i="9" s="1"/>
  <c r="F32" i="9"/>
  <c r="H31" i="9"/>
  <c r="G31" i="9"/>
  <c r="E31" i="9" s="1"/>
  <c r="B31" i="9" s="1"/>
  <c r="F31" i="9"/>
  <c r="H30" i="9"/>
  <c r="G30" i="9"/>
  <c r="F30" i="9"/>
  <c r="E30" i="9"/>
  <c r="B30" i="9" s="1"/>
  <c r="H29" i="9"/>
  <c r="G29" i="9"/>
  <c r="F29" i="9"/>
  <c r="H28" i="9"/>
  <c r="G28" i="9"/>
  <c r="E28" i="9" s="1"/>
  <c r="B28" i="9" s="1"/>
  <c r="F28" i="9"/>
  <c r="H27" i="9"/>
  <c r="G27" i="9"/>
  <c r="E27" i="9" s="1"/>
  <c r="B27" i="9" s="1"/>
  <c r="F27" i="9"/>
  <c r="H26" i="9"/>
  <c r="G26" i="9"/>
  <c r="F26" i="9"/>
  <c r="H25" i="9"/>
  <c r="G25" i="9"/>
  <c r="F25" i="9"/>
  <c r="E25" i="9"/>
  <c r="B25" i="9" s="1"/>
  <c r="H24" i="9"/>
  <c r="G24" i="9"/>
  <c r="E24" i="9" s="1"/>
  <c r="B24" i="9" s="1"/>
  <c r="F24" i="9"/>
  <c r="H23" i="9"/>
  <c r="G23" i="9"/>
  <c r="E23" i="9" s="1"/>
  <c r="B23" i="9" s="1"/>
  <c r="F23" i="9"/>
  <c r="H22" i="9"/>
  <c r="G22" i="9"/>
  <c r="F22" i="9"/>
  <c r="H21" i="9"/>
  <c r="G21" i="9"/>
  <c r="E21" i="9" s="1"/>
  <c r="B21" i="9" s="1"/>
  <c r="F21" i="9"/>
  <c r="F20" i="9"/>
  <c r="F4" i="9"/>
  <c r="O3" i="9"/>
  <c r="G274" i="9" s="1"/>
  <c r="I3" i="9"/>
  <c r="H3" i="9"/>
  <c r="G3" i="9"/>
  <c r="D101" i="8"/>
  <c r="D95" i="8"/>
  <c r="D90" i="8"/>
  <c r="D85" i="8"/>
  <c r="D80" i="8"/>
  <c r="D75" i="8"/>
  <c r="D70" i="8"/>
  <c r="D65" i="8"/>
  <c r="D60" i="8"/>
  <c r="D55" i="8"/>
  <c r="D50" i="8"/>
  <c r="D49" i="8" s="1"/>
  <c r="D44" i="8"/>
  <c r="D43" i="8" s="1"/>
  <c r="I35" i="3" s="1"/>
  <c r="D36" i="8"/>
  <c r="D26" i="8"/>
  <c r="D24" i="8" s="1"/>
  <c r="C1499" i="1" s="1"/>
  <c r="D18" i="8"/>
  <c r="D8" i="8"/>
  <c r="D6" i="8" s="1"/>
  <c r="C1481" i="1" s="1"/>
  <c r="E44" i="7"/>
  <c r="I32" i="3" s="1"/>
  <c r="D44" i="7"/>
  <c r="E39" i="7"/>
  <c r="D39" i="7"/>
  <c r="D38" i="7" s="1"/>
  <c r="E38" i="7"/>
  <c r="I31" i="3" s="1"/>
  <c r="E30" i="7"/>
  <c r="D30" i="7"/>
  <c r="E23" i="7"/>
  <c r="E22" i="7" s="1"/>
  <c r="D23" i="7"/>
  <c r="C1454" i="1" s="1"/>
  <c r="G1454" i="1" s="1"/>
  <c r="E14" i="7"/>
  <c r="D14" i="7"/>
  <c r="E7" i="7"/>
  <c r="D7" i="7"/>
  <c r="D6" i="7" s="1"/>
  <c r="E6" i="7"/>
  <c r="D1437" i="1"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C1236" i="1" s="1"/>
  <c r="F257" i="5"/>
  <c r="F256" i="5"/>
  <c r="F255" i="5"/>
  <c r="F254" i="5"/>
  <c r="F253" i="5"/>
  <c r="F252" i="5"/>
  <c r="F251" i="5"/>
  <c r="F250" i="5"/>
  <c r="E250" i="5"/>
  <c r="D250" i="5"/>
  <c r="F249" i="5"/>
  <c r="F248" i="5"/>
  <c r="F247" i="5"/>
  <c r="E246" i="5"/>
  <c r="E245" i="5" s="1"/>
  <c r="D1222" i="1" s="1"/>
  <c r="D246" i="5"/>
  <c r="F244" i="5"/>
  <c r="F243" i="5"/>
  <c r="E242" i="5"/>
  <c r="D242" i="5"/>
  <c r="C1219" i="1" s="1"/>
  <c r="F241" i="5"/>
  <c r="F240" i="5"/>
  <c r="E239" i="5"/>
  <c r="D239" i="5"/>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291" i="9" s="1"/>
  <c r="D191" i="5"/>
  <c r="F189" i="5"/>
  <c r="F188" i="5"/>
  <c r="F187" i="5"/>
  <c r="F186" i="5"/>
  <c r="F185" i="5"/>
  <c r="F184" i="5"/>
  <c r="F183" i="5"/>
  <c r="F182" i="5"/>
  <c r="F181" i="5"/>
  <c r="E180" i="5"/>
  <c r="E177" i="5" s="1"/>
  <c r="D180" i="5"/>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E78" i="5"/>
  <c r="D78" i="5"/>
  <c r="F78"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1" i="5"/>
  <c r="F50" i="5"/>
  <c r="F49" i="5"/>
  <c r="F48" i="5"/>
  <c r="F47" i="5"/>
  <c r="F46" i="5"/>
  <c r="E45" i="5"/>
  <c r="D45" i="5"/>
  <c r="F44" i="5"/>
  <c r="F43" i="5"/>
  <c r="F42" i="5"/>
  <c r="E41" i="5"/>
  <c r="D41" i="5"/>
  <c r="F41" i="5" s="1"/>
  <c r="F40" i="5"/>
  <c r="F39" i="5"/>
  <c r="F38" i="5"/>
  <c r="F37" i="5"/>
  <c r="F36" i="5"/>
  <c r="E35" i="5"/>
  <c r="F35" i="5" s="1"/>
  <c r="D35" i="5"/>
  <c r="F34" i="5"/>
  <c r="F33" i="5"/>
  <c r="F32" i="5"/>
  <c r="F31" i="5"/>
  <c r="F30" i="5"/>
  <c r="E29" i="5"/>
  <c r="D1007" i="1" s="1"/>
  <c r="D29" i="5"/>
  <c r="F29" i="5" s="1"/>
  <c r="F28" i="5"/>
  <c r="F27" i="5"/>
  <c r="F26" i="5"/>
  <c r="F25" i="5"/>
  <c r="F24" i="5"/>
  <c r="F23" i="5"/>
  <c r="F22" i="5"/>
  <c r="F21" i="5"/>
  <c r="F20" i="5"/>
  <c r="E19" i="5"/>
  <c r="F19" i="5" s="1"/>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E625" i="4" s="1"/>
  <c r="D619" i="1" s="1"/>
  <c r="D632" i="4"/>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E593" i="4" s="1"/>
  <c r="D594" i="4"/>
  <c r="F594"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E567" i="4" s="1"/>
  <c r="D561" i="1" s="1"/>
  <c r="D574" i="4"/>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E515" i="4" s="1"/>
  <c r="D509" i="1" s="1"/>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78" i="1" s="1"/>
  <c r="D485"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D460" i="4"/>
  <c r="F460" i="4" s="1"/>
  <c r="D459" i="4"/>
  <c r="F459" i="4" s="1"/>
  <c r="F458" i="4"/>
  <c r="F457" i="4"/>
  <c r="F456" i="4"/>
  <c r="F455" i="4"/>
  <c r="E455" i="4"/>
  <c r="E421" i="4"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18" i="4"/>
  <c r="D418" i="4"/>
  <c r="E417" i="4"/>
  <c r="D417" i="4"/>
  <c r="D644" i="4" s="1"/>
  <c r="E416" i="4"/>
  <c r="E643" i="4" s="1"/>
  <c r="D637" i="1" s="1"/>
  <c r="D416" i="4"/>
  <c r="D643" i="4" s="1"/>
  <c r="F411" i="4"/>
  <c r="F410" i="4"/>
  <c r="F409" i="4"/>
  <c r="F406" i="4"/>
  <c r="F405" i="4"/>
  <c r="F404" i="4"/>
  <c r="F403" i="4"/>
  <c r="E402" i="4"/>
  <c r="D402" i="4"/>
  <c r="F402" i="4" s="1"/>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78" i="1" s="1"/>
  <c r="D383" i="4"/>
  <c r="F382" i="4"/>
  <c r="F381" i="4"/>
  <c r="F380" i="4"/>
  <c r="F379" i="4"/>
  <c r="E378" i="4"/>
  <c r="D378" i="4"/>
  <c r="F378" i="4" s="1"/>
  <c r="F377" i="4"/>
  <c r="F376" i="4"/>
  <c r="F375" i="4"/>
  <c r="F374" i="4"/>
  <c r="F373" i="4"/>
  <c r="F372" i="4"/>
  <c r="F371" i="4"/>
  <c r="F370" i="4"/>
  <c r="E369" i="4"/>
  <c r="D364" i="1" s="1"/>
  <c r="H364" i="1" s="1"/>
  <c r="D369" i="4"/>
  <c r="F368" i="4"/>
  <c r="F367" i="4"/>
  <c r="F366" i="4"/>
  <c r="F365" i="4"/>
  <c r="E364" i="4"/>
  <c r="D364" i="4"/>
  <c r="E363" i="4"/>
  <c r="D358" i="1" s="1"/>
  <c r="F362" i="4"/>
  <c r="F361" i="4"/>
  <c r="F360" i="4"/>
  <c r="F359" i="4"/>
  <c r="F358" i="4"/>
  <c r="F357" i="4"/>
  <c r="F356" i="4"/>
  <c r="E356" i="4"/>
  <c r="E351" i="4" s="1"/>
  <c r="E350" i="4" s="1"/>
  <c r="D356" i="4"/>
  <c r="F355" i="4"/>
  <c r="F354" i="4"/>
  <c r="F353" i="4"/>
  <c r="E352" i="4"/>
  <c r="D352" i="4"/>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06" i="1" s="1"/>
  <c r="D312" i="4"/>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F259" i="4"/>
  <c r="E259" i="4"/>
  <c r="D259" i="4"/>
  <c r="F258" i="4"/>
  <c r="F257" i="4"/>
  <c r="F256" i="4"/>
  <c r="F255" i="4"/>
  <c r="F254" i="4"/>
  <c r="F253" i="4"/>
  <c r="E253" i="4"/>
  <c r="E252" i="4" s="1"/>
  <c r="D248" i="1" s="1"/>
  <c r="H248" i="1"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4" i="4" s="1"/>
  <c r="F162" i="4"/>
  <c r="F161" i="4"/>
  <c r="F160" i="4"/>
  <c r="E159" i="4"/>
  <c r="D159" i="4"/>
  <c r="F158" i="4"/>
  <c r="F157" i="4"/>
  <c r="F156" i="4"/>
  <c r="F155" i="4"/>
  <c r="F154" i="4"/>
  <c r="E153" i="4"/>
  <c r="D153" i="4"/>
  <c r="C149" i="1" s="1"/>
  <c r="E152" i="4"/>
  <c r="F150" i="4"/>
  <c r="F149" i="4"/>
  <c r="F148" i="4"/>
  <c r="F147" i="4"/>
  <c r="F146" i="4"/>
  <c r="F145" i="4"/>
  <c r="F144" i="4"/>
  <c r="F143" i="4"/>
  <c r="F142" i="4"/>
  <c r="F141" i="4"/>
  <c r="F140" i="4"/>
  <c r="E140" i="4"/>
  <c r="D140" i="4"/>
  <c r="E139" i="4"/>
  <c r="D139" i="4"/>
  <c r="F138" i="4"/>
  <c r="F137" i="4"/>
  <c r="F136" i="4"/>
  <c r="F135" i="4"/>
  <c r="E134" i="4"/>
  <c r="E133" i="4" s="1"/>
  <c r="D134" i="4"/>
  <c r="D133" i="4" s="1"/>
  <c r="F132" i="4"/>
  <c r="F131" i="4"/>
  <c r="F130" i="4"/>
  <c r="F129" i="4"/>
  <c r="E128" i="4"/>
  <c r="F128" i="4" s="1"/>
  <c r="D128" i="4"/>
  <c r="F127" i="4"/>
  <c r="F126" i="4"/>
  <c r="E125" i="4"/>
  <c r="E124" i="4" s="1"/>
  <c r="D120" i="1" s="1"/>
  <c r="D125" i="4"/>
  <c r="F123" i="4"/>
  <c r="F122" i="4"/>
  <c r="F121" i="4"/>
  <c r="E120" i="4"/>
  <c r="D120" i="4"/>
  <c r="F120" i="4" s="1"/>
  <c r="F119" i="4"/>
  <c r="F118" i="4"/>
  <c r="F117" i="4"/>
  <c r="F116" i="4"/>
  <c r="F115" i="4"/>
  <c r="F114" i="4"/>
  <c r="F113" i="4"/>
  <c r="F112" i="4"/>
  <c r="E112" i="4"/>
  <c r="D112" i="4"/>
  <c r="F111" i="4"/>
  <c r="F110" i="4"/>
  <c r="F109" i="4"/>
  <c r="F108" i="4"/>
  <c r="F107" i="4"/>
  <c r="E107" i="4"/>
  <c r="E106" i="4" s="1"/>
  <c r="D102" i="1" s="1"/>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E82" i="4" s="1"/>
  <c r="D78" i="1" s="1"/>
  <c r="D83" i="4"/>
  <c r="F83" i="4" s="1"/>
  <c r="F81" i="4"/>
  <c r="F80" i="4"/>
  <c r="F79" i="4"/>
  <c r="F78" i="4"/>
  <c r="E77" i="4"/>
  <c r="D77" i="4"/>
  <c r="F77" i="4" s="1"/>
  <c r="F76" i="4"/>
  <c r="F75" i="4"/>
  <c r="E74" i="4"/>
  <c r="D74" i="4"/>
  <c r="F73" i="4"/>
  <c r="F72" i="4"/>
  <c r="F71" i="4"/>
  <c r="E71" i="4"/>
  <c r="D71" i="4"/>
  <c r="F70" i="4"/>
  <c r="F69" i="4"/>
  <c r="E68" i="4"/>
  <c r="D68" i="4"/>
  <c r="C64" i="1" s="1"/>
  <c r="F67" i="4"/>
  <c r="F66" i="4"/>
  <c r="E65" i="4"/>
  <c r="D65" i="4"/>
  <c r="F65" i="4" s="1"/>
  <c r="F64" i="4"/>
  <c r="F63" i="4"/>
  <c r="E62" i="4"/>
  <c r="D62" i="4"/>
  <c r="F62" i="4" s="1"/>
  <c r="F61" i="4"/>
  <c r="F60" i="4"/>
  <c r="F59" i="4"/>
  <c r="E59" i="4"/>
  <c r="D59" i="4"/>
  <c r="F58" i="4"/>
  <c r="F57" i="4"/>
  <c r="F56" i="4"/>
  <c r="F55" i="4"/>
  <c r="E54" i="4"/>
  <c r="D54" i="4"/>
  <c r="F54" i="4" s="1"/>
  <c r="F53" i="4"/>
  <c r="F52" i="4"/>
  <c r="F51" i="4"/>
  <c r="E51" i="4"/>
  <c r="E50" i="4" s="1"/>
  <c r="D46" i="1" s="1"/>
  <c r="D51" i="4"/>
  <c r="F49" i="4"/>
  <c r="F48" i="4"/>
  <c r="F47" i="4"/>
  <c r="F46" i="4"/>
  <c r="E45" i="4"/>
  <c r="D45" i="4"/>
  <c r="E44" i="4"/>
  <c r="F43" i="4"/>
  <c r="F42" i="4"/>
  <c r="F41" i="4"/>
  <c r="E40" i="4"/>
  <c r="D40" i="4"/>
  <c r="F40" i="4" s="1"/>
  <c r="F39" i="4"/>
  <c r="F38" i="4"/>
  <c r="F37" i="4"/>
  <c r="E37" i="4"/>
  <c r="E7" i="4" s="1"/>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H32" i="3"/>
  <c r="G32" i="3"/>
  <c r="B32" i="3"/>
  <c r="H31" i="3"/>
  <c r="G31" i="3"/>
  <c r="B31" i="3"/>
  <c r="I30" i="3"/>
  <c r="G30" i="3"/>
  <c r="B30" i="3"/>
  <c r="G29" i="3"/>
  <c r="B29" i="3"/>
  <c r="G28" i="3"/>
  <c r="B28" i="3"/>
  <c r="I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H1577" i="1"/>
  <c r="C1577" i="1"/>
  <c r="G1577" i="1" s="1"/>
  <c r="C1576" i="1"/>
  <c r="H1576" i="1" s="1"/>
  <c r="H1575" i="1"/>
  <c r="C1575" i="1"/>
  <c r="G1575" i="1" s="1"/>
  <c r="G1574" i="1"/>
  <c r="C1574" i="1"/>
  <c r="H1574" i="1" s="1"/>
  <c r="C1573" i="1"/>
  <c r="G1573" i="1" s="1"/>
  <c r="H1572" i="1"/>
  <c r="G1572" i="1"/>
  <c r="C1572" i="1"/>
  <c r="G1571" i="1"/>
  <c r="C1571" i="1"/>
  <c r="H1571" i="1" s="1"/>
  <c r="C1570" i="1"/>
  <c r="H1570" i="1" s="1"/>
  <c r="H1569" i="1"/>
  <c r="C1569" i="1"/>
  <c r="G1569" i="1" s="1"/>
  <c r="H1568" i="1"/>
  <c r="G1568" i="1"/>
  <c r="C1568" i="1"/>
  <c r="H1567" i="1"/>
  <c r="C1567" i="1"/>
  <c r="G1567" i="1" s="1"/>
  <c r="G1566" i="1"/>
  <c r="C1566" i="1"/>
  <c r="H1566" i="1" s="1"/>
  <c r="C1565" i="1"/>
  <c r="G1565" i="1" s="1"/>
  <c r="H1564" i="1"/>
  <c r="G1564" i="1"/>
  <c r="C1564" i="1"/>
  <c r="G1563" i="1"/>
  <c r="C1563" i="1"/>
  <c r="H1563" i="1" s="1"/>
  <c r="C1562" i="1"/>
  <c r="H1562" i="1" s="1"/>
  <c r="H1561" i="1"/>
  <c r="C1561" i="1"/>
  <c r="G1561" i="1" s="1"/>
  <c r="H1560" i="1"/>
  <c r="G1560" i="1"/>
  <c r="C1560" i="1"/>
  <c r="H1559" i="1"/>
  <c r="C1559" i="1"/>
  <c r="G1559" i="1" s="1"/>
  <c r="G1558" i="1"/>
  <c r="C1558" i="1"/>
  <c r="H1558" i="1" s="1"/>
  <c r="C1557" i="1"/>
  <c r="G1557" i="1" s="1"/>
  <c r="H1556" i="1"/>
  <c r="G1556" i="1"/>
  <c r="C1556" i="1"/>
  <c r="G1555" i="1"/>
  <c r="C1555" i="1"/>
  <c r="H1555" i="1" s="1"/>
  <c r="C1554" i="1"/>
  <c r="H1554" i="1" s="1"/>
  <c r="H1553" i="1"/>
  <c r="C1553" i="1"/>
  <c r="G1553" i="1" s="1"/>
  <c r="H1552" i="1"/>
  <c r="G1552" i="1"/>
  <c r="C1552" i="1"/>
  <c r="H1551" i="1"/>
  <c r="C1551" i="1"/>
  <c r="G1551" i="1" s="1"/>
  <c r="G1550" i="1"/>
  <c r="C1550" i="1"/>
  <c r="H1550" i="1" s="1"/>
  <c r="C1549" i="1"/>
  <c r="G1549" i="1" s="1"/>
  <c r="H1548" i="1"/>
  <c r="G1548" i="1"/>
  <c r="C1548" i="1"/>
  <c r="G1547" i="1"/>
  <c r="C1547" i="1"/>
  <c r="H1547" i="1" s="1"/>
  <c r="C1546" i="1"/>
  <c r="H1546" i="1" s="1"/>
  <c r="H1545" i="1"/>
  <c r="C1545" i="1"/>
  <c r="G1545" i="1" s="1"/>
  <c r="H1544" i="1"/>
  <c r="G1544" i="1"/>
  <c r="C1544" i="1"/>
  <c r="H1543" i="1"/>
  <c r="C1543" i="1"/>
  <c r="G1543" i="1" s="1"/>
  <c r="G1542" i="1"/>
  <c r="C1542" i="1"/>
  <c r="H1542" i="1" s="1"/>
  <c r="C1541" i="1"/>
  <c r="G1541" i="1" s="1"/>
  <c r="H1540" i="1"/>
  <c r="G1540" i="1"/>
  <c r="C1540" i="1"/>
  <c r="G1539" i="1"/>
  <c r="C1539" i="1"/>
  <c r="H1539" i="1" s="1"/>
  <c r="C1538" i="1"/>
  <c r="H1538" i="1" s="1"/>
  <c r="H1537" i="1"/>
  <c r="C1537" i="1"/>
  <c r="G1537" i="1" s="1"/>
  <c r="H1536" i="1"/>
  <c r="G1536" i="1"/>
  <c r="C1536" i="1"/>
  <c r="H1535" i="1"/>
  <c r="C1535" i="1"/>
  <c r="G1535" i="1" s="1"/>
  <c r="G1534" i="1"/>
  <c r="C1534" i="1"/>
  <c r="H1534" i="1" s="1"/>
  <c r="C1533" i="1"/>
  <c r="G1533" i="1" s="1"/>
  <c r="H1532" i="1"/>
  <c r="G1532" i="1"/>
  <c r="C1532" i="1"/>
  <c r="G1531" i="1"/>
  <c r="C1531" i="1"/>
  <c r="H1531" i="1" s="1"/>
  <c r="C1530" i="1"/>
  <c r="H1530" i="1" s="1"/>
  <c r="H1529" i="1"/>
  <c r="C1529" i="1"/>
  <c r="G1529" i="1" s="1"/>
  <c r="H1528" i="1"/>
  <c r="G1528" i="1"/>
  <c r="C1528" i="1"/>
  <c r="H1527" i="1"/>
  <c r="C1527" i="1"/>
  <c r="G1527" i="1" s="1"/>
  <c r="G1526" i="1"/>
  <c r="C1526" i="1"/>
  <c r="H1526" i="1" s="1"/>
  <c r="C1525" i="1"/>
  <c r="G1525" i="1" s="1"/>
  <c r="H1524" i="1"/>
  <c r="G1524" i="1"/>
  <c r="C1524" i="1"/>
  <c r="G1523" i="1"/>
  <c r="C1523" i="1"/>
  <c r="H1523" i="1" s="1"/>
  <c r="C1522" i="1"/>
  <c r="H1522" i="1" s="1"/>
  <c r="H1521" i="1"/>
  <c r="C1521" i="1"/>
  <c r="G1521" i="1" s="1"/>
  <c r="H1520" i="1"/>
  <c r="G1520" i="1"/>
  <c r="C1520" i="1"/>
  <c r="G1518" i="1"/>
  <c r="C1518" i="1"/>
  <c r="H1518" i="1" s="1"/>
  <c r="H1516" i="1"/>
  <c r="G1516" i="1"/>
  <c r="C1516" i="1"/>
  <c r="G1515" i="1"/>
  <c r="C1515" i="1"/>
  <c r="H1515" i="1" s="1"/>
  <c r="C1514" i="1"/>
  <c r="H1514" i="1" s="1"/>
  <c r="H1513" i="1"/>
  <c r="C1513" i="1"/>
  <c r="G1513" i="1" s="1"/>
  <c r="H1512" i="1"/>
  <c r="G1512" i="1"/>
  <c r="C1512" i="1"/>
  <c r="H1511" i="1"/>
  <c r="C1511" i="1"/>
  <c r="G1511" i="1" s="1"/>
  <c r="G1510" i="1"/>
  <c r="C1510" i="1"/>
  <c r="H1510" i="1" s="1"/>
  <c r="C1509" i="1"/>
  <c r="G1509" i="1" s="1"/>
  <c r="H1508" i="1"/>
  <c r="G1508" i="1"/>
  <c r="C1508" i="1"/>
  <c r="G1507" i="1"/>
  <c r="C1507" i="1"/>
  <c r="H1507" i="1" s="1"/>
  <c r="C1506" i="1"/>
  <c r="H1506" i="1" s="1"/>
  <c r="H1505" i="1"/>
  <c r="C1505" i="1"/>
  <c r="G1505" i="1" s="1"/>
  <c r="C1504" i="1"/>
  <c r="H1504" i="1" s="1"/>
  <c r="C1503" i="1"/>
  <c r="G1503" i="1" s="1"/>
  <c r="G1502" i="1"/>
  <c r="C1502" i="1"/>
  <c r="H1502" i="1" s="1"/>
  <c r="C1501" i="1"/>
  <c r="G1501" i="1" s="1"/>
  <c r="H1500" i="1"/>
  <c r="G1500" i="1"/>
  <c r="C1500" i="1"/>
  <c r="C1498" i="1"/>
  <c r="H1498" i="1" s="1"/>
  <c r="H1497" i="1"/>
  <c r="C1497" i="1"/>
  <c r="G1497" i="1" s="1"/>
  <c r="H1496" i="1"/>
  <c r="G1496" i="1"/>
  <c r="C1496" i="1"/>
  <c r="H1495" i="1"/>
  <c r="C1495" i="1"/>
  <c r="G1495" i="1" s="1"/>
  <c r="G1494" i="1"/>
  <c r="C1494" i="1"/>
  <c r="H1494" i="1" s="1"/>
  <c r="C1493" i="1"/>
  <c r="G1493" i="1" s="1"/>
  <c r="C1492" i="1"/>
  <c r="H1492" i="1" s="1"/>
  <c r="C1491" i="1"/>
  <c r="H1491" i="1" s="1"/>
  <c r="C1490" i="1"/>
  <c r="H1490" i="1" s="1"/>
  <c r="H1489" i="1"/>
  <c r="C1489" i="1"/>
  <c r="G1489" i="1" s="1"/>
  <c r="H1488" i="1"/>
  <c r="G1488" i="1"/>
  <c r="C1488" i="1"/>
  <c r="H1487" i="1"/>
  <c r="C1487" i="1"/>
  <c r="G1487" i="1" s="1"/>
  <c r="C1486" i="1"/>
  <c r="H1486" i="1" s="1"/>
  <c r="C1485" i="1"/>
  <c r="G1485" i="1" s="1"/>
  <c r="H1484" i="1"/>
  <c r="C1484" i="1"/>
  <c r="G1484" i="1" s="1"/>
  <c r="C1483" i="1"/>
  <c r="H1483" i="1" s="1"/>
  <c r="C1482" i="1"/>
  <c r="H1482" i="1" s="1"/>
  <c r="C1480" i="1"/>
  <c r="H1480" i="1" s="1"/>
  <c r="D1479" i="1"/>
  <c r="C1479" i="1"/>
  <c r="G1478" i="1"/>
  <c r="D1478" i="1"/>
  <c r="J1478" i="1" s="1"/>
  <c r="C1478" i="1"/>
  <c r="H1477" i="1"/>
  <c r="I1477" i="1" s="1"/>
  <c r="D1477" i="1"/>
  <c r="C1477" i="1"/>
  <c r="G1477" i="1" s="1"/>
  <c r="J1476" i="1"/>
  <c r="H1476" i="1"/>
  <c r="D1476" i="1"/>
  <c r="G1476" i="1" s="1"/>
  <c r="I1476" i="1" s="1"/>
  <c r="C1476" i="1"/>
  <c r="H1475" i="1"/>
  <c r="D1475" i="1"/>
  <c r="G1475" i="1" s="1"/>
  <c r="C1475" i="1"/>
  <c r="D1474" i="1"/>
  <c r="C1474" i="1"/>
  <c r="G1474" i="1" s="1"/>
  <c r="D1473" i="1"/>
  <c r="J1473" i="1" s="1"/>
  <c r="C1473" i="1"/>
  <c r="H1472" i="1"/>
  <c r="I1472" i="1" s="1"/>
  <c r="D1472" i="1"/>
  <c r="C1472" i="1"/>
  <c r="G1472" i="1" s="1"/>
  <c r="J1471" i="1"/>
  <c r="H1471" i="1"/>
  <c r="D1471" i="1"/>
  <c r="G1471" i="1" s="1"/>
  <c r="I1471" i="1" s="1"/>
  <c r="C1471" i="1"/>
  <c r="H1470" i="1"/>
  <c r="D1470" i="1"/>
  <c r="G1470" i="1" s="1"/>
  <c r="C1470" i="1"/>
  <c r="H1469" i="1"/>
  <c r="D1469" i="1"/>
  <c r="G1469" i="1" s="1"/>
  <c r="C1469" i="1"/>
  <c r="D1468" i="1"/>
  <c r="C1468" i="1"/>
  <c r="G1468" i="1" s="1"/>
  <c r="D1467" i="1"/>
  <c r="J1467" i="1" s="1"/>
  <c r="C1467" i="1"/>
  <c r="H1466" i="1"/>
  <c r="I1466" i="1" s="1"/>
  <c r="D1466" i="1"/>
  <c r="C1466" i="1"/>
  <c r="G1466" i="1" s="1"/>
  <c r="J1465" i="1"/>
  <c r="H1465" i="1"/>
  <c r="D1465" i="1"/>
  <c r="G1465" i="1" s="1"/>
  <c r="I1465" i="1" s="1"/>
  <c r="C1465" i="1"/>
  <c r="D1464" i="1"/>
  <c r="C1464" i="1"/>
  <c r="G1464" i="1" s="1"/>
  <c r="D1463" i="1"/>
  <c r="J1463" i="1" s="1"/>
  <c r="C1463" i="1"/>
  <c r="H1462" i="1"/>
  <c r="I1462" i="1" s="1"/>
  <c r="D1462" i="1"/>
  <c r="C1462" i="1"/>
  <c r="G1462" i="1" s="1"/>
  <c r="D1461" i="1"/>
  <c r="H1461" i="1" s="1"/>
  <c r="C1461" i="1"/>
  <c r="D1460" i="1"/>
  <c r="H1460" i="1" s="1"/>
  <c r="C1460" i="1"/>
  <c r="D1459" i="1"/>
  <c r="C1459" i="1"/>
  <c r="G1459" i="1" s="1"/>
  <c r="D1458" i="1"/>
  <c r="C1458" i="1"/>
  <c r="J1458" i="1" s="1"/>
  <c r="D1457" i="1"/>
  <c r="H1457" i="1" s="1"/>
  <c r="C1457" i="1"/>
  <c r="G1456" i="1"/>
  <c r="D1456" i="1"/>
  <c r="C1456" i="1"/>
  <c r="J1456" i="1" s="1"/>
  <c r="D1455" i="1"/>
  <c r="C1455" i="1"/>
  <c r="G1455" i="1" s="1"/>
  <c r="D1454" i="1"/>
  <c r="D1453" i="1"/>
  <c r="J1452" i="1"/>
  <c r="H1452" i="1"/>
  <c r="G1452" i="1"/>
  <c r="I1452" i="1" s="1"/>
  <c r="D1452" i="1"/>
  <c r="C1452" i="1"/>
  <c r="D1451" i="1"/>
  <c r="C1451" i="1"/>
  <c r="D1450" i="1"/>
  <c r="G1450" i="1" s="1"/>
  <c r="C1450" i="1"/>
  <c r="H1449" i="1"/>
  <c r="D1449" i="1"/>
  <c r="C1449" i="1"/>
  <c r="G1449" i="1" s="1"/>
  <c r="I1449" i="1" s="1"/>
  <c r="D1448" i="1"/>
  <c r="G1448" i="1" s="1"/>
  <c r="C1448" i="1"/>
  <c r="H1447" i="1"/>
  <c r="D1447" i="1"/>
  <c r="C1447" i="1"/>
  <c r="G1447" i="1" s="1"/>
  <c r="I1447" i="1" s="1"/>
  <c r="D1446" i="1"/>
  <c r="G1446" i="1" s="1"/>
  <c r="C1446" i="1"/>
  <c r="D1445" i="1"/>
  <c r="H1445" i="1" s="1"/>
  <c r="C1445" i="1"/>
  <c r="D1444" i="1"/>
  <c r="C1444" i="1"/>
  <c r="H1444" i="1" s="1"/>
  <c r="H1443" i="1"/>
  <c r="G1443" i="1"/>
  <c r="I1443" i="1" s="1"/>
  <c r="D1443" i="1"/>
  <c r="C1443" i="1"/>
  <c r="J1443" i="1" s="1"/>
  <c r="D1442" i="1"/>
  <c r="C1442" i="1"/>
  <c r="H1442" i="1" s="1"/>
  <c r="H1441" i="1"/>
  <c r="G1441" i="1"/>
  <c r="I1441" i="1" s="1"/>
  <c r="D1441" i="1"/>
  <c r="C1441" i="1"/>
  <c r="J1441" i="1" s="1"/>
  <c r="D1440" i="1"/>
  <c r="C1440" i="1"/>
  <c r="H1440" i="1" s="1"/>
  <c r="H1439" i="1"/>
  <c r="G1439" i="1"/>
  <c r="I1439" i="1" s="1"/>
  <c r="D1439" i="1"/>
  <c r="C1439" i="1"/>
  <c r="J1439" i="1" s="1"/>
  <c r="H1438" i="1"/>
  <c r="G1438" i="1"/>
  <c r="D1438" i="1"/>
  <c r="C1438"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D1420" i="1"/>
  <c r="C1420" i="1"/>
  <c r="H1420" i="1" s="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D1278" i="1"/>
  <c r="G1278" i="1" s="1"/>
  <c r="C1278" i="1"/>
  <c r="H1277" i="1"/>
  <c r="G1277" i="1"/>
  <c r="D1277" i="1"/>
  <c r="C1277" i="1"/>
  <c r="H1276" i="1"/>
  <c r="G1276" i="1"/>
  <c r="D1276" i="1"/>
  <c r="C1276" i="1"/>
  <c r="H1275" i="1"/>
  <c r="D1275" i="1"/>
  <c r="C1275" i="1"/>
  <c r="H1274" i="1"/>
  <c r="D1274" i="1"/>
  <c r="C1274" i="1"/>
  <c r="G1274" i="1" s="1"/>
  <c r="D1273" i="1"/>
  <c r="G1273" i="1" s="1"/>
  <c r="C1273" i="1"/>
  <c r="H1272" i="1"/>
  <c r="G1272" i="1"/>
  <c r="D1272" i="1"/>
  <c r="C1272" i="1"/>
  <c r="H1271" i="1"/>
  <c r="D1271" i="1"/>
  <c r="G1271" i="1" s="1"/>
  <c r="C1271" i="1"/>
  <c r="H1270" i="1"/>
  <c r="G1270" i="1"/>
  <c r="D1270" i="1"/>
  <c r="C1270" i="1"/>
  <c r="H1269" i="1"/>
  <c r="G1269" i="1"/>
  <c r="D1269" i="1"/>
  <c r="C1269" i="1"/>
  <c r="H1268" i="1"/>
  <c r="G1268" i="1"/>
  <c r="D1268" i="1"/>
  <c r="C1268" i="1"/>
  <c r="H1267" i="1"/>
  <c r="G1267" i="1"/>
  <c r="D1267" i="1"/>
  <c r="C1267" i="1"/>
  <c r="H1266" i="1"/>
  <c r="D1266" i="1"/>
  <c r="G1266" i="1" s="1"/>
  <c r="C1266" i="1"/>
  <c r="H1265" i="1"/>
  <c r="G1265" i="1"/>
  <c r="D1265" i="1"/>
  <c r="C1265"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D1245" i="1"/>
  <c r="G1245" i="1" s="1"/>
  <c r="C1245" i="1"/>
  <c r="D1244" i="1"/>
  <c r="H1244" i="1" s="1"/>
  <c r="C1244" i="1"/>
  <c r="H1243" i="1"/>
  <c r="G1243" i="1"/>
  <c r="D1243" i="1"/>
  <c r="C1243" i="1"/>
  <c r="H1242" i="1"/>
  <c r="G1242" i="1"/>
  <c r="D1242" i="1"/>
  <c r="C1242" i="1"/>
  <c r="D1241" i="1"/>
  <c r="H1241" i="1" s="1"/>
  <c r="C1241" i="1"/>
  <c r="D1240" i="1"/>
  <c r="H1240" i="1" s="1"/>
  <c r="C1240" i="1"/>
  <c r="H1239" i="1"/>
  <c r="G1239" i="1"/>
  <c r="D1239" i="1"/>
  <c r="C1239" i="1"/>
  <c r="H1238" i="1"/>
  <c r="G1238" i="1"/>
  <c r="D1238" i="1"/>
  <c r="C1238" i="1"/>
  <c r="D1237" i="1"/>
  <c r="C1237" i="1"/>
  <c r="H1234" i="1"/>
  <c r="G1234" i="1"/>
  <c r="D1234" i="1"/>
  <c r="C1234" i="1"/>
  <c r="H1233" i="1"/>
  <c r="G1233" i="1"/>
  <c r="D1233" i="1"/>
  <c r="C1233"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D1224" i="1"/>
  <c r="G1224" i="1" s="1"/>
  <c r="C1224" i="1"/>
  <c r="C1223" i="1"/>
  <c r="H1221" i="1"/>
  <c r="D1221" i="1"/>
  <c r="G1221" i="1" s="1"/>
  <c r="C1221" i="1"/>
  <c r="H1220" i="1"/>
  <c r="G1220" i="1"/>
  <c r="D1220" i="1"/>
  <c r="C1220" i="1"/>
  <c r="D1219" i="1"/>
  <c r="D1218" i="1"/>
  <c r="G1218" i="1" s="1"/>
  <c r="C1218" i="1"/>
  <c r="H1218" i="1" s="1"/>
  <c r="D1217" i="1"/>
  <c r="H1217" i="1" s="1"/>
  <c r="C1217"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H1166" i="1" s="1"/>
  <c r="C1166" i="1"/>
  <c r="D1165" i="1"/>
  <c r="C1165" i="1"/>
  <c r="H1164" i="1"/>
  <c r="G1164" i="1"/>
  <c r="D1164" i="1"/>
  <c r="C1164" i="1"/>
  <c r="H1163" i="1"/>
  <c r="G1163" i="1"/>
  <c r="D1163" i="1"/>
  <c r="C1163" i="1"/>
  <c r="H1162" i="1"/>
  <c r="G1162" i="1"/>
  <c r="D1162" i="1"/>
  <c r="C1162" i="1"/>
  <c r="H1161" i="1"/>
  <c r="G1161" i="1"/>
  <c r="D1161" i="1"/>
  <c r="C1161" i="1"/>
  <c r="D1160" i="1"/>
  <c r="C1160" i="1"/>
  <c r="H1160" i="1" s="1"/>
  <c r="H1159" i="1"/>
  <c r="G1159" i="1"/>
  <c r="D1159" i="1"/>
  <c r="C1159" i="1"/>
  <c r="H1158" i="1"/>
  <c r="G1158" i="1"/>
  <c r="D1158" i="1"/>
  <c r="C1158" i="1"/>
  <c r="C1157" i="1"/>
  <c r="D1156" i="1"/>
  <c r="C1156" i="1"/>
  <c r="H1156" i="1" s="1"/>
  <c r="D1155" i="1"/>
  <c r="C1155" i="1"/>
  <c r="D1151" i="1"/>
  <c r="C1151" i="1"/>
  <c r="H1151" i="1" s="1"/>
  <c r="H1150" i="1"/>
  <c r="G1150" i="1"/>
  <c r="D1150" i="1"/>
  <c r="C1150" i="1"/>
  <c r="H1149" i="1"/>
  <c r="G1149" i="1"/>
  <c r="D1149" i="1"/>
  <c r="C1149" i="1"/>
  <c r="D1148" i="1"/>
  <c r="C1148" i="1"/>
  <c r="H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D1141" i="1"/>
  <c r="C1141" i="1"/>
  <c r="G1141" i="1" s="1"/>
  <c r="H1140" i="1"/>
  <c r="G1140" i="1"/>
  <c r="D1140" i="1"/>
  <c r="C1140" i="1"/>
  <c r="H1139" i="1"/>
  <c r="G1139" i="1"/>
  <c r="D1139" i="1"/>
  <c r="C1139" i="1"/>
  <c r="D1138" i="1"/>
  <c r="C1138" i="1"/>
  <c r="H1137" i="1"/>
  <c r="G1137" i="1"/>
  <c r="D1137" i="1"/>
  <c r="C1137" i="1"/>
  <c r="H1136" i="1"/>
  <c r="D1136" i="1"/>
  <c r="G1136" i="1" s="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G1064" i="1" s="1"/>
  <c r="C1064" i="1"/>
  <c r="H1064" i="1" s="1"/>
  <c r="H1063" i="1"/>
  <c r="G1063" i="1"/>
  <c r="D1063" i="1"/>
  <c r="C1063" i="1"/>
  <c r="H1062" i="1"/>
  <c r="G1062" i="1"/>
  <c r="D1062" i="1"/>
  <c r="C1062" i="1"/>
  <c r="D1061" i="1"/>
  <c r="C1061" i="1"/>
  <c r="H1061" i="1" s="1"/>
  <c r="D1060" i="1"/>
  <c r="C1060" i="1"/>
  <c r="H1060" i="1" s="1"/>
  <c r="H1059" i="1"/>
  <c r="G1059" i="1"/>
  <c r="D1059" i="1"/>
  <c r="C1059" i="1"/>
  <c r="H1058" i="1"/>
  <c r="G1058" i="1"/>
  <c r="D1058" i="1"/>
  <c r="C1058" i="1"/>
  <c r="H1057" i="1"/>
  <c r="G1057" i="1"/>
  <c r="D1057" i="1"/>
  <c r="C1057" i="1"/>
  <c r="D1056" i="1"/>
  <c r="C1056" i="1"/>
  <c r="H1055" i="1"/>
  <c r="G1055" i="1"/>
  <c r="D1055" i="1"/>
  <c r="C1055" i="1"/>
  <c r="D1054" i="1"/>
  <c r="C1054" i="1"/>
  <c r="H1054" i="1" s="1"/>
  <c r="H1053" i="1"/>
  <c r="G1053" i="1"/>
  <c r="D1053" i="1"/>
  <c r="C1053" i="1"/>
  <c r="H1052" i="1"/>
  <c r="G1052" i="1"/>
  <c r="D1052" i="1"/>
  <c r="C1052" i="1"/>
  <c r="H1051" i="1"/>
  <c r="G1051" i="1"/>
  <c r="D1051" i="1"/>
  <c r="C1051" i="1"/>
  <c r="D1050" i="1"/>
  <c r="C1050" i="1"/>
  <c r="H1050" i="1" s="1"/>
  <c r="H1049" i="1"/>
  <c r="G1049" i="1"/>
  <c r="D1049" i="1"/>
  <c r="C1049" i="1"/>
  <c r="D1048" i="1"/>
  <c r="D1047" i="1"/>
  <c r="H1045" i="1"/>
  <c r="G1045" i="1"/>
  <c r="D1045" i="1"/>
  <c r="C1045" i="1"/>
  <c r="H1044" i="1"/>
  <c r="G1044" i="1"/>
  <c r="D1044" i="1"/>
  <c r="C1044" i="1"/>
  <c r="H1043" i="1"/>
  <c r="G1043" i="1"/>
  <c r="D1043" i="1"/>
  <c r="C1043" i="1"/>
  <c r="H1042" i="1"/>
  <c r="G1042" i="1"/>
  <c r="D1042" i="1"/>
  <c r="C1042" i="1"/>
  <c r="H1041" i="1"/>
  <c r="G1041" i="1"/>
  <c r="D1041" i="1"/>
  <c r="C1041" i="1"/>
  <c r="H1040" i="1"/>
  <c r="D1040" i="1"/>
  <c r="C1040" i="1"/>
  <c r="H1039" i="1"/>
  <c r="G1039" i="1"/>
  <c r="D1039" i="1"/>
  <c r="C1039" i="1"/>
  <c r="G1038" i="1"/>
  <c r="D1038" i="1"/>
  <c r="C1038" i="1"/>
  <c r="H1038" i="1" s="1"/>
  <c r="H1037" i="1"/>
  <c r="G1037" i="1"/>
  <c r="D1037" i="1"/>
  <c r="C1037" i="1"/>
  <c r="H1036" i="1"/>
  <c r="G1036" i="1"/>
  <c r="D1036" i="1"/>
  <c r="C1036" i="1"/>
  <c r="D1035" i="1"/>
  <c r="G1035" i="1" s="1"/>
  <c r="C1035" i="1"/>
  <c r="D1034" i="1"/>
  <c r="H1033" i="1"/>
  <c r="D1033" i="1"/>
  <c r="C1033" i="1"/>
  <c r="G1033" i="1" s="1"/>
  <c r="D1032" i="1"/>
  <c r="C1032" i="1"/>
  <c r="H1032" i="1" s="1"/>
  <c r="H1031" i="1"/>
  <c r="G1031" i="1"/>
  <c r="D1031" i="1"/>
  <c r="C1031" i="1"/>
  <c r="D1030" i="1"/>
  <c r="C1030" i="1"/>
  <c r="H1029" i="1"/>
  <c r="G1029" i="1"/>
  <c r="D1029" i="1"/>
  <c r="C1029" i="1"/>
  <c r="H1028" i="1"/>
  <c r="G1028" i="1"/>
  <c r="D1028" i="1"/>
  <c r="C1028" i="1"/>
  <c r="H1027" i="1"/>
  <c r="G1027" i="1"/>
  <c r="D1027" i="1"/>
  <c r="C1027" i="1"/>
  <c r="H1026" i="1"/>
  <c r="G1026" i="1"/>
  <c r="D1026" i="1"/>
  <c r="C1026" i="1"/>
  <c r="D1025" i="1"/>
  <c r="C1025" i="1"/>
  <c r="H1025" i="1" s="1"/>
  <c r="H1024" i="1"/>
  <c r="G1024" i="1"/>
  <c r="D1024" i="1"/>
  <c r="C1024" i="1"/>
  <c r="D1023" i="1"/>
  <c r="C1023" i="1"/>
  <c r="H1023" i="1" s="1"/>
  <c r="D1022" i="1"/>
  <c r="H1022" i="1" s="1"/>
  <c r="C1022" i="1"/>
  <c r="H1021" i="1"/>
  <c r="G1021" i="1"/>
  <c r="D1021" i="1"/>
  <c r="C1021" i="1"/>
  <c r="H1020" i="1"/>
  <c r="D1020" i="1"/>
  <c r="C1020" i="1"/>
  <c r="G1020" i="1" s="1"/>
  <c r="D1019" i="1"/>
  <c r="D1018" i="1"/>
  <c r="C1018" i="1"/>
  <c r="H1018" i="1" s="1"/>
  <c r="H1017" i="1"/>
  <c r="G1017" i="1"/>
  <c r="D1017" i="1"/>
  <c r="C1017" i="1"/>
  <c r="H1016" i="1"/>
  <c r="G1016" i="1"/>
  <c r="D1016" i="1"/>
  <c r="C1016" i="1"/>
  <c r="D1015" i="1"/>
  <c r="C1015" i="1"/>
  <c r="D1014" i="1"/>
  <c r="C1014" i="1"/>
  <c r="H1014" i="1" s="1"/>
  <c r="D1013" i="1"/>
  <c r="C1013" i="1"/>
  <c r="D1012" i="1"/>
  <c r="C1012" i="1"/>
  <c r="H1012" i="1" s="1"/>
  <c r="H1011" i="1"/>
  <c r="G1011" i="1"/>
  <c r="D1011" i="1"/>
  <c r="C1011" i="1"/>
  <c r="H1010" i="1"/>
  <c r="G1010" i="1"/>
  <c r="D1010" i="1"/>
  <c r="C1010" i="1"/>
  <c r="H1009" i="1"/>
  <c r="G1009" i="1"/>
  <c r="D1009" i="1"/>
  <c r="C1009" i="1"/>
  <c r="D1008" i="1"/>
  <c r="C1008" i="1"/>
  <c r="C1007" i="1"/>
  <c r="G1006" i="1"/>
  <c r="D1006" i="1"/>
  <c r="C1006" i="1"/>
  <c r="H1006" i="1" s="1"/>
  <c r="H1005" i="1"/>
  <c r="G1005" i="1"/>
  <c r="D1005" i="1"/>
  <c r="C1005" i="1"/>
  <c r="G1004" i="1"/>
  <c r="D1004" i="1"/>
  <c r="C1004" i="1"/>
  <c r="H1004" i="1" s="1"/>
  <c r="H1003" i="1"/>
  <c r="G1003" i="1"/>
  <c r="D1003" i="1"/>
  <c r="C1003" i="1"/>
  <c r="D1002" i="1"/>
  <c r="G1002" i="1" s="1"/>
  <c r="C1002" i="1"/>
  <c r="H1002" i="1" s="1"/>
  <c r="H1001" i="1"/>
  <c r="G1001" i="1"/>
  <c r="D1001" i="1"/>
  <c r="C1001" i="1"/>
  <c r="G1000" i="1"/>
  <c r="D1000" i="1"/>
  <c r="C1000" i="1"/>
  <c r="H1000" i="1" s="1"/>
  <c r="D999" i="1"/>
  <c r="G999" i="1" s="1"/>
  <c r="C999" i="1"/>
  <c r="H999" i="1" s="1"/>
  <c r="D998" i="1"/>
  <c r="G998" i="1" s="1"/>
  <c r="C998" i="1"/>
  <c r="D997" i="1"/>
  <c r="C997" i="1"/>
  <c r="D996" i="1"/>
  <c r="C996" i="1"/>
  <c r="G995" i="1"/>
  <c r="D995" i="1"/>
  <c r="C995" i="1"/>
  <c r="H995" i="1" s="1"/>
  <c r="H994" i="1"/>
  <c r="G994" i="1"/>
  <c r="D994" i="1"/>
  <c r="C994" i="1"/>
  <c r="G993" i="1"/>
  <c r="D993" i="1"/>
  <c r="C993" i="1"/>
  <c r="H993" i="1" s="1"/>
  <c r="D992" i="1"/>
  <c r="C992" i="1"/>
  <c r="H992" i="1" s="1"/>
  <c r="C991" i="1"/>
  <c r="H989" i="1"/>
  <c r="G989" i="1"/>
  <c r="D989" i="1"/>
  <c r="C989" i="1"/>
  <c r="D988" i="1"/>
  <c r="C988" i="1"/>
  <c r="D987" i="1"/>
  <c r="G987" i="1" s="1"/>
  <c r="C987" i="1"/>
  <c r="H987"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D715" i="1"/>
  <c r="G715" i="1" s="1"/>
  <c r="C715" i="1"/>
  <c r="D714" i="1"/>
  <c r="H714" i="1" s="1"/>
  <c r="C714" i="1"/>
  <c r="H713" i="1"/>
  <c r="D713" i="1"/>
  <c r="G713" i="1" s="1"/>
  <c r="C713" i="1"/>
  <c r="H712" i="1"/>
  <c r="G712" i="1"/>
  <c r="D712" i="1"/>
  <c r="C712" i="1"/>
  <c r="H711" i="1"/>
  <c r="G711" i="1"/>
  <c r="D711" i="1"/>
  <c r="C711" i="1"/>
  <c r="H710" i="1"/>
  <c r="D710" i="1"/>
  <c r="C710" i="1"/>
  <c r="G710" i="1" s="1"/>
  <c r="D709" i="1"/>
  <c r="C709" i="1"/>
  <c r="H709" i="1" s="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G669" i="1" s="1"/>
  <c r="C669" i="1"/>
  <c r="D668" i="1"/>
  <c r="C668" i="1"/>
  <c r="H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8" i="1"/>
  <c r="G648" i="1"/>
  <c r="D648" i="1"/>
  <c r="C648" i="1"/>
  <c r="G647" i="1"/>
  <c r="D647" i="1"/>
  <c r="H647" i="1" s="1"/>
  <c r="C647" i="1"/>
  <c r="H646" i="1"/>
  <c r="G646" i="1"/>
  <c r="D646" i="1"/>
  <c r="C646" i="1"/>
  <c r="D645" i="1"/>
  <c r="C645" i="1"/>
  <c r="H645" i="1" s="1"/>
  <c r="D644" i="1"/>
  <c r="C644" i="1"/>
  <c r="H644" i="1" s="1"/>
  <c r="D643" i="1"/>
  <c r="C643" i="1"/>
  <c r="H643" i="1" s="1"/>
  <c r="D642" i="1"/>
  <c r="C642" i="1"/>
  <c r="H642" i="1" s="1"/>
  <c r="D641" i="1"/>
  <c r="C641" i="1"/>
  <c r="H641" i="1" s="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H413" i="1" s="1"/>
  <c r="C413" i="1"/>
  <c r="D412" i="1"/>
  <c r="H412" i="1" s="1"/>
  <c r="C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D398" i="1"/>
  <c r="C398" i="1"/>
  <c r="H398" i="1" s="1"/>
  <c r="D397" i="1"/>
  <c r="C397" i="1"/>
  <c r="H397" i="1" s="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D388" i="1"/>
  <c r="C388" i="1"/>
  <c r="H388" i="1" s="1"/>
  <c r="H387" i="1"/>
  <c r="G387" i="1"/>
  <c r="D387" i="1"/>
  <c r="C387" i="1"/>
  <c r="D386" i="1"/>
  <c r="C386" i="1"/>
  <c r="H386" i="1" s="1"/>
  <c r="H385" i="1"/>
  <c r="G385" i="1"/>
  <c r="D385" i="1"/>
  <c r="C385" i="1"/>
  <c r="H384" i="1"/>
  <c r="G384" i="1"/>
  <c r="D384" i="1"/>
  <c r="C384" i="1"/>
  <c r="H383" i="1"/>
  <c r="G383" i="1"/>
  <c r="D383" i="1"/>
  <c r="C383" i="1"/>
  <c r="H382" i="1"/>
  <c r="G382" i="1"/>
  <c r="D382" i="1"/>
  <c r="C382" i="1"/>
  <c r="H381" i="1"/>
  <c r="G381" i="1"/>
  <c r="D381" i="1"/>
  <c r="C381" i="1"/>
  <c r="D380" i="1"/>
  <c r="C380" i="1"/>
  <c r="H380" i="1" s="1"/>
  <c r="D379" i="1"/>
  <c r="C379" i="1"/>
  <c r="H379"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1" i="1" s="1"/>
  <c r="H370" i="1"/>
  <c r="G370" i="1"/>
  <c r="D370" i="1"/>
  <c r="C370" i="1"/>
  <c r="H369" i="1"/>
  <c r="G369" i="1"/>
  <c r="D369" i="1"/>
  <c r="C369" i="1"/>
  <c r="H368" i="1"/>
  <c r="G368" i="1"/>
  <c r="D368" i="1"/>
  <c r="C368" i="1"/>
  <c r="H367" i="1"/>
  <c r="G367" i="1"/>
  <c r="D367" i="1"/>
  <c r="C367" i="1"/>
  <c r="H366" i="1"/>
  <c r="G366" i="1"/>
  <c r="D366" i="1"/>
  <c r="C366" i="1"/>
  <c r="D365" i="1"/>
  <c r="H365" i="1" s="1"/>
  <c r="C365" i="1"/>
  <c r="C364" i="1"/>
  <c r="H363" i="1"/>
  <c r="G363" i="1"/>
  <c r="D363" i="1"/>
  <c r="C363" i="1"/>
  <c r="H362" i="1"/>
  <c r="G362" i="1"/>
  <c r="D362" i="1"/>
  <c r="C362" i="1"/>
  <c r="D361" i="1"/>
  <c r="C361" i="1"/>
  <c r="G361" i="1" s="1"/>
  <c r="H360" i="1"/>
  <c r="G360" i="1"/>
  <c r="D360" i="1"/>
  <c r="C360" i="1"/>
  <c r="D359" i="1"/>
  <c r="C359" i="1"/>
  <c r="G359" i="1" s="1"/>
  <c r="H357" i="1"/>
  <c r="G357" i="1"/>
  <c r="D357" i="1"/>
  <c r="C357" i="1"/>
  <c r="H356" i="1"/>
  <c r="G356" i="1"/>
  <c r="D356" i="1"/>
  <c r="C356" i="1"/>
  <c r="H355" i="1"/>
  <c r="G355" i="1"/>
  <c r="D355" i="1"/>
  <c r="C355" i="1"/>
  <c r="D354" i="1"/>
  <c r="H354" i="1" s="1"/>
  <c r="C354" i="1"/>
  <c r="H353" i="1"/>
  <c r="G353" i="1"/>
  <c r="D353" i="1"/>
  <c r="C353" i="1"/>
  <c r="H352" i="1"/>
  <c r="G352" i="1"/>
  <c r="D352" i="1"/>
  <c r="C352" i="1"/>
  <c r="D351" i="1"/>
  <c r="H351" i="1" s="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C308" i="1"/>
  <c r="H308" i="1" s="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G291" i="1" s="1"/>
  <c r="C291" i="1"/>
  <c r="D290" i="1"/>
  <c r="H290" i="1" s="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G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C209" i="1"/>
  <c r="D208" i="1"/>
  <c r="C208" i="1"/>
  <c r="H207" i="1"/>
  <c r="D207" i="1"/>
  <c r="G207" i="1" s="1"/>
  <c r="C207" i="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C191" i="1"/>
  <c r="D190" i="1"/>
  <c r="C190" i="1"/>
  <c r="H190" i="1" s="1"/>
  <c r="D189" i="1"/>
  <c r="C189" i="1"/>
  <c r="D188" i="1"/>
  <c r="C188" i="1"/>
  <c r="H188" i="1" s="1"/>
  <c r="D187" i="1"/>
  <c r="C187" i="1"/>
  <c r="G186" i="1"/>
  <c r="D186" i="1"/>
  <c r="C186" i="1"/>
  <c r="H186" i="1" s="1"/>
  <c r="H185" i="1"/>
  <c r="G185" i="1"/>
  <c r="D185" i="1"/>
  <c r="C185" i="1"/>
  <c r="D184" i="1"/>
  <c r="C184" i="1"/>
  <c r="D183" i="1"/>
  <c r="C183" i="1"/>
  <c r="H182" i="1"/>
  <c r="D182" i="1"/>
  <c r="G182" i="1" s="1"/>
  <c r="C182" i="1"/>
  <c r="D181" i="1"/>
  <c r="C181" i="1"/>
  <c r="H181" i="1" s="1"/>
  <c r="D180" i="1"/>
  <c r="C180" i="1"/>
  <c r="H180" i="1" s="1"/>
  <c r="D179" i="1"/>
  <c r="C179" i="1"/>
  <c r="H178" i="1"/>
  <c r="D178" i="1"/>
  <c r="G178" i="1" s="1"/>
  <c r="C178" i="1"/>
  <c r="H177" i="1"/>
  <c r="D177" i="1"/>
  <c r="C177" i="1"/>
  <c r="G177" i="1" s="1"/>
  <c r="D176" i="1"/>
  <c r="C176" i="1"/>
  <c r="D175" i="1"/>
  <c r="C175" i="1"/>
  <c r="H175" i="1" s="1"/>
  <c r="G174" i="1"/>
  <c r="D174" i="1"/>
  <c r="C174" i="1"/>
  <c r="H174" i="1" s="1"/>
  <c r="D173" i="1"/>
  <c r="C173" i="1"/>
  <c r="D172" i="1"/>
  <c r="G172" i="1" s="1"/>
  <c r="C172" i="1"/>
  <c r="H172" i="1" s="1"/>
  <c r="H171" i="1"/>
  <c r="G171" i="1"/>
  <c r="D171" i="1"/>
  <c r="C171" i="1"/>
  <c r="D170" i="1"/>
  <c r="C170" i="1"/>
  <c r="G170" i="1" s="1"/>
  <c r="D169" i="1"/>
  <c r="G169" i="1" s="1"/>
  <c r="C169" i="1"/>
  <c r="D168" i="1"/>
  <c r="G168" i="1" s="1"/>
  <c r="C168" i="1"/>
  <c r="H168" i="1" s="1"/>
  <c r="D167" i="1"/>
  <c r="C167" i="1"/>
  <c r="G167" i="1" s="1"/>
  <c r="D166" i="1"/>
  <c r="C166" i="1"/>
  <c r="D165" i="1"/>
  <c r="C165" i="1"/>
  <c r="G164" i="1"/>
  <c r="D164" i="1"/>
  <c r="C164" i="1"/>
  <c r="H164" i="1" s="1"/>
  <c r="D163" i="1"/>
  <c r="C163" i="1"/>
  <c r="H162" i="1"/>
  <c r="G162" i="1"/>
  <c r="D162" i="1"/>
  <c r="C162" i="1"/>
  <c r="H161" i="1"/>
  <c r="D161" i="1"/>
  <c r="C161" i="1"/>
  <c r="D160" i="1"/>
  <c r="C160" i="1"/>
  <c r="G160" i="1" s="1"/>
  <c r="H158" i="1"/>
  <c r="D158" i="1"/>
  <c r="G158" i="1" s="1"/>
  <c r="C158" i="1"/>
  <c r="H157" i="1"/>
  <c r="D157" i="1"/>
  <c r="C157" i="1"/>
  <c r="H156" i="1"/>
  <c r="G156" i="1"/>
  <c r="D156" i="1"/>
  <c r="C156" i="1"/>
  <c r="D155" i="1"/>
  <c r="G155" i="1" s="1"/>
  <c r="C155" i="1"/>
  <c r="D154" i="1"/>
  <c r="C154" i="1"/>
  <c r="H154" i="1" s="1"/>
  <c r="G153" i="1"/>
  <c r="D153" i="1"/>
  <c r="C153" i="1"/>
  <c r="H153" i="1" s="1"/>
  <c r="D152" i="1"/>
  <c r="G152" i="1" s="1"/>
  <c r="C152" i="1"/>
  <c r="H152" i="1" s="1"/>
  <c r="H151" i="1"/>
  <c r="G151" i="1"/>
  <c r="D151" i="1"/>
  <c r="C151" i="1"/>
  <c r="D150" i="1"/>
  <c r="G150" i="1" s="1"/>
  <c r="C150" i="1"/>
  <c r="H150" i="1" s="1"/>
  <c r="D149" i="1"/>
  <c r="D148"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5" i="1" s="1"/>
  <c r="C135" i="1"/>
  <c r="H134" i="1"/>
  <c r="G134" i="1"/>
  <c r="D134" i="1"/>
  <c r="C134" i="1"/>
  <c r="H133" i="1"/>
  <c r="G133" i="1"/>
  <c r="D133" i="1"/>
  <c r="C133" i="1"/>
  <c r="H132" i="1"/>
  <c r="G132" i="1"/>
  <c r="D132" i="1"/>
  <c r="C132" i="1"/>
  <c r="H131" i="1"/>
  <c r="D131" i="1"/>
  <c r="C131" i="1"/>
  <c r="G131" i="1" s="1"/>
  <c r="D130" i="1"/>
  <c r="H130" i="1" s="1"/>
  <c r="C130" i="1"/>
  <c r="D129" i="1"/>
  <c r="H128" i="1"/>
  <c r="G128" i="1"/>
  <c r="D128" i="1"/>
  <c r="C128" i="1"/>
  <c r="H127" i="1"/>
  <c r="G127" i="1"/>
  <c r="D127" i="1"/>
  <c r="C127" i="1"/>
  <c r="H126" i="1"/>
  <c r="G126" i="1"/>
  <c r="D126" i="1"/>
  <c r="C126" i="1"/>
  <c r="D125" i="1"/>
  <c r="C125" i="1"/>
  <c r="H125" i="1" s="1"/>
  <c r="D124" i="1"/>
  <c r="C124" i="1"/>
  <c r="H124" i="1" s="1"/>
  <c r="D123" i="1"/>
  <c r="C123" i="1"/>
  <c r="H123" i="1" s="1"/>
  <c r="D122" i="1"/>
  <c r="C122" i="1"/>
  <c r="H122" i="1" s="1"/>
  <c r="D121" i="1"/>
  <c r="C121" i="1"/>
  <c r="H121" i="1" s="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2" i="1"/>
  <c r="G112" i="1"/>
  <c r="D112" i="1"/>
  <c r="C112" i="1"/>
  <c r="H111" i="1"/>
  <c r="G111" i="1"/>
  <c r="D111" i="1"/>
  <c r="C111" i="1"/>
  <c r="H110" i="1"/>
  <c r="G110" i="1"/>
  <c r="D110" i="1"/>
  <c r="C110" i="1"/>
  <c r="H109" i="1"/>
  <c r="G109" i="1"/>
  <c r="D109" i="1"/>
  <c r="C109"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D89" i="1"/>
  <c r="C89" i="1"/>
  <c r="G89" i="1" s="1"/>
  <c r="H88" i="1"/>
  <c r="G88" i="1"/>
  <c r="D88" i="1"/>
  <c r="C88" i="1"/>
  <c r="H87" i="1"/>
  <c r="D87" i="1"/>
  <c r="C87" i="1"/>
  <c r="H86" i="1"/>
  <c r="G86" i="1"/>
  <c r="D86" i="1"/>
  <c r="C86" i="1"/>
  <c r="H85" i="1"/>
  <c r="G85" i="1"/>
  <c r="D85" i="1"/>
  <c r="C85" i="1"/>
  <c r="H84" i="1"/>
  <c r="G84" i="1"/>
  <c r="D84" i="1"/>
  <c r="C84" i="1"/>
  <c r="D83" i="1"/>
  <c r="H83" i="1" s="1"/>
  <c r="C83" i="1"/>
  <c r="H82" i="1"/>
  <c r="G82" i="1"/>
  <c r="D82" i="1"/>
  <c r="C82" i="1"/>
  <c r="H81" i="1"/>
  <c r="D81" i="1"/>
  <c r="C81" i="1"/>
  <c r="G81" i="1" s="1"/>
  <c r="H80" i="1"/>
  <c r="G80" i="1"/>
  <c r="D80" i="1"/>
  <c r="C80" i="1"/>
  <c r="H79" i="1"/>
  <c r="D79" i="1"/>
  <c r="C79" i="1"/>
  <c r="H77" i="1"/>
  <c r="G77" i="1"/>
  <c r="D77" i="1"/>
  <c r="C77" i="1"/>
  <c r="H76" i="1"/>
  <c r="G76" i="1"/>
  <c r="D76" i="1"/>
  <c r="C76" i="1"/>
  <c r="H75" i="1"/>
  <c r="G75" i="1"/>
  <c r="D75" i="1"/>
  <c r="C75" i="1"/>
  <c r="H74" i="1"/>
  <c r="G74" i="1"/>
  <c r="D74" i="1"/>
  <c r="C74" i="1"/>
  <c r="H73" i="1"/>
  <c r="G73" i="1"/>
  <c r="D73" i="1"/>
  <c r="C73" i="1"/>
  <c r="H72" i="1"/>
  <c r="G72" i="1"/>
  <c r="D72" i="1"/>
  <c r="C72" i="1"/>
  <c r="D71" i="1"/>
  <c r="C71" i="1"/>
  <c r="H71" i="1" s="1"/>
  <c r="D70" i="1"/>
  <c r="C70" i="1"/>
  <c r="H70" i="1" s="1"/>
  <c r="H69" i="1"/>
  <c r="G69" i="1"/>
  <c r="D69" i="1"/>
  <c r="C69" i="1"/>
  <c r="H68" i="1"/>
  <c r="G68" i="1"/>
  <c r="D68" i="1"/>
  <c r="C68" i="1"/>
  <c r="H67" i="1"/>
  <c r="G67" i="1"/>
  <c r="D67" i="1"/>
  <c r="C67" i="1"/>
  <c r="H66" i="1"/>
  <c r="G66" i="1"/>
  <c r="D66" i="1"/>
  <c r="C66" i="1"/>
  <c r="D65" i="1"/>
  <c r="C65" i="1"/>
  <c r="H65" i="1" s="1"/>
  <c r="D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1237" i="1" l="1"/>
  <c r="G1460" i="1"/>
  <c r="I1460" i="1" s="1"/>
  <c r="J1460" i="1"/>
  <c r="G641" i="1"/>
  <c r="G714" i="1"/>
  <c r="G703" i="1"/>
  <c r="H649" i="1"/>
  <c r="F418" i="4"/>
  <c r="H108" i="1"/>
  <c r="H113" i="1"/>
  <c r="F139" i="4"/>
  <c r="G135" i="1"/>
  <c r="G1241" i="1"/>
  <c r="H1165" i="1"/>
  <c r="H1138" i="1"/>
  <c r="H1456" i="1"/>
  <c r="I1456" i="1" s="1"/>
  <c r="E26" i="9"/>
  <c r="B26" i="9" s="1"/>
  <c r="F217" i="9"/>
  <c r="B217" i="9" s="1"/>
  <c r="G687" i="1"/>
  <c r="E22" i="9"/>
  <c r="B22" i="9" s="1"/>
  <c r="E274" i="9"/>
  <c r="F652" i="4"/>
  <c r="H378" i="1"/>
  <c r="F383" i="4"/>
  <c r="G365" i="1"/>
  <c r="F369" i="4"/>
  <c r="G364" i="1"/>
  <c r="F364" i="4"/>
  <c r="G351" i="1"/>
  <c r="G354" i="1"/>
  <c r="F312" i="4"/>
  <c r="H307" i="1"/>
  <c r="E298" i="4"/>
  <c r="H291" i="1"/>
  <c r="G413" i="1"/>
  <c r="G290" i="1"/>
  <c r="D411" i="1"/>
  <c r="G288" i="1"/>
  <c r="G412" i="1"/>
  <c r="G209" i="1"/>
  <c r="G208" i="1"/>
  <c r="F210" i="4"/>
  <c r="H191" i="1"/>
  <c r="H189" i="1"/>
  <c r="H184" i="1"/>
  <c r="H187" i="1"/>
  <c r="F222" i="9"/>
  <c r="B222" i="9" s="1"/>
  <c r="F188" i="4"/>
  <c r="H183" i="1"/>
  <c r="F220" i="9"/>
  <c r="F218" i="9"/>
  <c r="B218" i="9" s="1"/>
  <c r="H179" i="1"/>
  <c r="H176" i="1"/>
  <c r="H173" i="1"/>
  <c r="F177" i="4"/>
  <c r="H169" i="1"/>
  <c r="G165" i="1"/>
  <c r="G166" i="1"/>
  <c r="E163" i="4"/>
  <c r="D159" i="1" s="1"/>
  <c r="G163" i="1"/>
  <c r="E40" i="9"/>
  <c r="B40" i="9" s="1"/>
  <c r="G161" i="1"/>
  <c r="G157" i="1"/>
  <c r="H155" i="1"/>
  <c r="F159" i="4"/>
  <c r="G146" i="1"/>
  <c r="G130" i="1"/>
  <c r="F91" i="4"/>
  <c r="G87" i="1"/>
  <c r="G83" i="1"/>
  <c r="G79" i="1"/>
  <c r="F74" i="4"/>
  <c r="E33" i="9"/>
  <c r="B33" i="9" s="1"/>
  <c r="E29" i="9"/>
  <c r="B29" i="9" s="1"/>
  <c r="G709" i="1"/>
  <c r="G668" i="1"/>
  <c r="B274" i="9"/>
  <c r="G644" i="1"/>
  <c r="G643" i="1"/>
  <c r="G642" i="1"/>
  <c r="G645" i="1"/>
  <c r="G397" i="1"/>
  <c r="G398" i="1"/>
  <c r="G386" i="1"/>
  <c r="G388" i="1"/>
  <c r="G380" i="1"/>
  <c r="G378" i="1"/>
  <c r="G379" i="1"/>
  <c r="G371" i="1"/>
  <c r="H359" i="1"/>
  <c r="H361" i="1"/>
  <c r="G307" i="1"/>
  <c r="G308" i="1"/>
  <c r="F644" i="4"/>
  <c r="C638" i="1"/>
  <c r="F643" i="4"/>
  <c r="C637" i="1"/>
  <c r="F417" i="4"/>
  <c r="F416" i="4"/>
  <c r="C206" i="1"/>
  <c r="G206" i="1" s="1"/>
  <c r="H208" i="1"/>
  <c r="G191" i="1"/>
  <c r="G190" i="1"/>
  <c r="G189" i="1"/>
  <c r="G184" i="1"/>
  <c r="G188" i="1"/>
  <c r="G187" i="1"/>
  <c r="G183" i="1"/>
  <c r="G181" i="1"/>
  <c r="F219" i="9"/>
  <c r="B219" i="9" s="1"/>
  <c r="G180" i="1"/>
  <c r="G179" i="1"/>
  <c r="G176" i="1"/>
  <c r="G175" i="1"/>
  <c r="G173" i="1"/>
  <c r="H170" i="1"/>
  <c r="H167" i="1"/>
  <c r="H165" i="1"/>
  <c r="H166" i="1"/>
  <c r="H163" i="1"/>
  <c r="H160" i="1"/>
  <c r="G154" i="1"/>
  <c r="G149" i="1"/>
  <c r="H149" i="1"/>
  <c r="G124" i="1"/>
  <c r="G125" i="1"/>
  <c r="G123" i="1"/>
  <c r="G121" i="1"/>
  <c r="G122" i="1"/>
  <c r="G108" i="1"/>
  <c r="G113" i="1"/>
  <c r="D82" i="4"/>
  <c r="G70" i="1"/>
  <c r="G71" i="1"/>
  <c r="H64" i="1"/>
  <c r="G64" i="1"/>
  <c r="G65" i="1"/>
  <c r="F68" i="4"/>
  <c r="H1237" i="1"/>
  <c r="G1275" i="1"/>
  <c r="H1273" i="1"/>
  <c r="H1264" i="1"/>
  <c r="G1244" i="1"/>
  <c r="G1240" i="1"/>
  <c r="D1236" i="1"/>
  <c r="H1236" i="1" s="1"/>
  <c r="F259" i="5"/>
  <c r="H1232" i="1"/>
  <c r="D1223" i="1"/>
  <c r="F246" i="5"/>
  <c r="E238" i="5"/>
  <c r="D1216" i="1"/>
  <c r="H1216" i="1" s="1"/>
  <c r="F239" i="5"/>
  <c r="G1217" i="1"/>
  <c r="G1579" i="1"/>
  <c r="G1576" i="1"/>
  <c r="G1166" i="1"/>
  <c r="H1155" i="1"/>
  <c r="F170" i="5"/>
  <c r="H1056" i="1"/>
  <c r="G1040" i="1"/>
  <c r="H1035" i="1"/>
  <c r="H1030" i="1"/>
  <c r="F52" i="5"/>
  <c r="F45" i="5"/>
  <c r="G1022" i="1"/>
  <c r="H1015" i="1"/>
  <c r="H1013" i="1"/>
  <c r="G1008" i="1"/>
  <c r="G1007" i="1"/>
  <c r="H998" i="1"/>
  <c r="E12" i="5"/>
  <c r="D990" i="1" s="1"/>
  <c r="H997" i="1"/>
  <c r="G996" i="1"/>
  <c r="D991" i="1"/>
  <c r="H991" i="1" s="1"/>
  <c r="F13" i="5"/>
  <c r="H988" i="1"/>
  <c r="F8" i="5"/>
  <c r="H1219" i="1"/>
  <c r="G1219" i="1"/>
  <c r="G1264" i="1"/>
  <c r="D258" i="5"/>
  <c r="G1232" i="1"/>
  <c r="D245" i="5"/>
  <c r="G1165" i="1"/>
  <c r="G1160" i="1"/>
  <c r="G1156" i="1"/>
  <c r="G1155" i="1"/>
  <c r="G1148" i="1"/>
  <c r="G1151" i="1"/>
  <c r="G1138" i="1"/>
  <c r="G1061" i="1"/>
  <c r="G1056" i="1"/>
  <c r="G1060" i="1"/>
  <c r="G1054" i="1"/>
  <c r="G1050" i="1"/>
  <c r="G1030" i="1"/>
  <c r="G1032" i="1"/>
  <c r="G1023" i="1"/>
  <c r="G1025" i="1"/>
  <c r="C1019" i="1"/>
  <c r="G1018" i="1"/>
  <c r="G1015" i="1"/>
  <c r="G1013" i="1"/>
  <c r="G1014" i="1"/>
  <c r="G1012" i="1"/>
  <c r="H1007" i="1"/>
  <c r="H1008" i="1"/>
  <c r="G997" i="1"/>
  <c r="H996" i="1"/>
  <c r="D12" i="5"/>
  <c r="D7" i="5" s="1"/>
  <c r="G992" i="1"/>
  <c r="C986" i="1"/>
  <c r="G988" i="1"/>
  <c r="G1420" i="1"/>
  <c r="H1458" i="1"/>
  <c r="H1454" i="1"/>
  <c r="D22" i="7"/>
  <c r="C1453" i="1" s="1"/>
  <c r="G1453" i="1" s="1"/>
  <c r="G1437" i="1"/>
  <c r="H1437" i="1"/>
  <c r="G1445" i="1"/>
  <c r="J1445" i="1"/>
  <c r="G1451" i="1"/>
  <c r="G1492" i="1"/>
  <c r="G1504" i="1"/>
  <c r="H1503" i="1"/>
  <c r="H1499" i="1"/>
  <c r="G1499" i="1"/>
  <c r="G1491" i="1"/>
  <c r="G1486" i="1"/>
  <c r="G1481" i="1"/>
  <c r="H1481" i="1"/>
  <c r="G1483" i="1"/>
  <c r="G1480" i="1"/>
  <c r="B214" i="9"/>
  <c r="F216" i="9"/>
  <c r="B216" i="9" s="1"/>
  <c r="E284" i="9"/>
  <c r="B284" i="9" s="1"/>
  <c r="I1464" i="1"/>
  <c r="D415" i="1"/>
  <c r="I1450" i="1"/>
  <c r="D3" i="1"/>
  <c r="E6" i="4"/>
  <c r="F133" i="4"/>
  <c r="C129" i="1"/>
  <c r="E407" i="4"/>
  <c r="D402" i="1" s="1"/>
  <c r="D293" i="1"/>
  <c r="E408" i="4"/>
  <c r="D403" i="1" s="1"/>
  <c r="D345" i="1"/>
  <c r="J1446" i="1"/>
  <c r="J1448" i="1"/>
  <c r="J1450" i="1"/>
  <c r="J1464" i="1"/>
  <c r="J1468" i="1"/>
  <c r="J1474" i="1"/>
  <c r="G1479" i="1"/>
  <c r="J1479" i="1"/>
  <c r="G196" i="9"/>
  <c r="E196" i="9" s="1"/>
  <c r="B196" i="9" s="1"/>
  <c r="F17" i="4"/>
  <c r="D7" i="4"/>
  <c r="F581" i="4"/>
  <c r="D580" i="4"/>
  <c r="D69" i="5"/>
  <c r="F70" i="5"/>
  <c r="H289" i="9"/>
  <c r="E176" i="5"/>
  <c r="D50" i="4"/>
  <c r="D106" i="4"/>
  <c r="F153" i="4"/>
  <c r="D152" i="4"/>
  <c r="F300" i="4"/>
  <c r="D299" i="4"/>
  <c r="F352" i="4"/>
  <c r="D351" i="4"/>
  <c r="E529" i="4"/>
  <c r="J1459" i="1"/>
  <c r="G1463" i="1"/>
  <c r="G1467" i="1"/>
  <c r="G1473" i="1"/>
  <c r="I1473" i="1" s="1"/>
  <c r="I1478" i="1"/>
  <c r="C1034" i="1"/>
  <c r="C1048" i="1"/>
  <c r="G1440" i="1"/>
  <c r="I1440" i="1" s="1"/>
  <c r="G1442" i="1"/>
  <c r="I1442" i="1" s="1"/>
  <c r="G1444" i="1"/>
  <c r="I1444" i="1" s="1"/>
  <c r="H1446" i="1"/>
  <c r="I1446" i="1" s="1"/>
  <c r="J1447" i="1"/>
  <c r="H1448" i="1"/>
  <c r="I1448" i="1" s="1"/>
  <c r="J1449" i="1"/>
  <c r="H1450" i="1"/>
  <c r="G1458" i="1"/>
  <c r="J1462" i="1"/>
  <c r="H1463" i="1"/>
  <c r="H1464" i="1"/>
  <c r="J1466" i="1"/>
  <c r="H1467" i="1"/>
  <c r="H1468" i="1"/>
  <c r="I1468" i="1" s="1"/>
  <c r="J1472" i="1"/>
  <c r="H1473" i="1"/>
  <c r="H1474" i="1"/>
  <c r="I1474" i="1" s="1"/>
  <c r="J1477" i="1"/>
  <c r="H1478" i="1"/>
  <c r="H1479" i="1"/>
  <c r="C1519" i="1"/>
  <c r="F169" i="4"/>
  <c r="D163" i="4"/>
  <c r="F197" i="4"/>
  <c r="D196" i="4"/>
  <c r="E459" i="4"/>
  <c r="D453" i="1" s="1"/>
  <c r="D484" i="4"/>
  <c r="D515" i="4"/>
  <c r="F522" i="4"/>
  <c r="E580" i="4"/>
  <c r="D574" i="1" s="1"/>
  <c r="D593" i="4"/>
  <c r="D625" i="4"/>
  <c r="F632" i="4"/>
  <c r="J1440" i="1"/>
  <c r="J1442" i="1"/>
  <c r="J1444" i="1"/>
  <c r="J1451" i="1"/>
  <c r="J1455" i="1"/>
  <c r="D1154" i="1"/>
  <c r="D1157" i="1"/>
  <c r="H1451" i="1"/>
  <c r="I1451" i="1" s="1"/>
  <c r="H1455" i="1"/>
  <c r="I1455" i="1" s="1"/>
  <c r="G1457" i="1"/>
  <c r="I1457" i="1" s="1"/>
  <c r="J1457" i="1"/>
  <c r="H1459" i="1"/>
  <c r="I1459" i="1" s="1"/>
  <c r="G1461" i="1"/>
  <c r="G1482" i="1"/>
  <c r="H1485" i="1"/>
  <c r="G1490" i="1"/>
  <c r="H1493" i="1"/>
  <c r="G1498" i="1"/>
  <c r="H1501" i="1"/>
  <c r="G1506" i="1"/>
  <c r="H1509" i="1"/>
  <c r="G1514" i="1"/>
  <c r="G1522" i="1"/>
  <c r="H1525" i="1"/>
  <c r="G1530" i="1"/>
  <c r="H1533" i="1"/>
  <c r="G1538" i="1"/>
  <c r="H1541" i="1"/>
  <c r="G1546" i="1"/>
  <c r="H1549" i="1"/>
  <c r="G1554" i="1"/>
  <c r="H1557" i="1"/>
  <c r="G1562" i="1"/>
  <c r="H1565" i="1"/>
  <c r="G1570" i="1"/>
  <c r="H1573" i="1"/>
  <c r="G1578" i="1"/>
  <c r="F45" i="4"/>
  <c r="D44" i="4"/>
  <c r="F125" i="4"/>
  <c r="D124" i="4"/>
  <c r="G204" i="9"/>
  <c r="E204" i="9" s="1"/>
  <c r="B204" i="9" s="1"/>
  <c r="F134" i="4"/>
  <c r="D224" i="4"/>
  <c r="D311" i="4"/>
  <c r="D363" i="4"/>
  <c r="F427" i="4"/>
  <c r="D421" i="4"/>
  <c r="D529" i="4"/>
  <c r="D567" i="4"/>
  <c r="F574" i="4"/>
  <c r="G142" i="9"/>
  <c r="E142" i="9" s="1"/>
  <c r="B142" i="9" s="1"/>
  <c r="F603" i="4"/>
  <c r="E644" i="4"/>
  <c r="D638" i="1" s="1"/>
  <c r="F242" i="5"/>
  <c r="D238" i="5"/>
  <c r="E141" i="6"/>
  <c r="I24" i="3"/>
  <c r="D129" i="6"/>
  <c r="F130" i="6"/>
  <c r="D42" i="8"/>
  <c r="D190" i="5"/>
  <c r="D35" i="6"/>
  <c r="F36" i="6"/>
  <c r="F122" i="6"/>
  <c r="D114" i="6"/>
  <c r="D141" i="6" s="1"/>
  <c r="E5" i="7"/>
  <c r="G208" i="9"/>
  <c r="E208" i="9" s="1"/>
  <c r="B208" i="9" s="1"/>
  <c r="E87" i="5"/>
  <c r="F180" i="5"/>
  <c r="D177" i="5"/>
  <c r="D206" i="5"/>
  <c r="F207" i="5"/>
  <c r="F5" i="6"/>
  <c r="E286" i="9"/>
  <c r="B286" i="9" s="1"/>
  <c r="B44" i="9"/>
  <c r="B48" i="9"/>
  <c r="B52" i="9"/>
  <c r="B56" i="9"/>
  <c r="B60" i="9"/>
  <c r="B64" i="9"/>
  <c r="B68" i="9"/>
  <c r="B72" i="9"/>
  <c r="B76" i="9"/>
  <c r="B80" i="9"/>
  <c r="B84" i="9"/>
  <c r="B88" i="9"/>
  <c r="B92" i="9"/>
  <c r="B96" i="9"/>
  <c r="B100" i="9"/>
  <c r="B104" i="9"/>
  <c r="B108" i="9"/>
  <c r="B112" i="9"/>
  <c r="B116" i="9"/>
  <c r="B120" i="9"/>
  <c r="B124" i="9"/>
  <c r="B128" i="9"/>
  <c r="B132" i="9"/>
  <c r="B136" i="9"/>
  <c r="B140" i="9"/>
  <c r="G194" i="9"/>
  <c r="E194" i="9" s="1"/>
  <c r="B194" i="9" s="1"/>
  <c r="G202" i="9"/>
  <c r="E202" i="9" s="1"/>
  <c r="B202" i="9" s="1"/>
  <c r="G210" i="9"/>
  <c r="E210" i="9" s="1"/>
  <c r="B210" i="9" s="1"/>
  <c r="E43" i="9"/>
  <c r="B43" i="9" s="1"/>
  <c r="E47" i="9"/>
  <c r="B47" i="9" s="1"/>
  <c r="E51" i="9"/>
  <c r="B51" i="9" s="1"/>
  <c r="E55" i="9"/>
  <c r="B55" i="9" s="1"/>
  <c r="E59" i="9"/>
  <c r="B59" i="9" s="1"/>
  <c r="E63" i="9"/>
  <c r="B63" i="9" s="1"/>
  <c r="E67" i="9"/>
  <c r="B67" i="9" s="1"/>
  <c r="E71" i="9"/>
  <c r="B71" i="9" s="1"/>
  <c r="E75" i="9"/>
  <c r="B75" i="9" s="1"/>
  <c r="E79" i="9"/>
  <c r="B79" i="9" s="1"/>
  <c r="E83" i="9"/>
  <c r="B83" i="9" s="1"/>
  <c r="E87" i="9"/>
  <c r="B87"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B144" i="9"/>
  <c r="B152" i="9"/>
  <c r="G160" i="9"/>
  <c r="E160" i="9" s="1"/>
  <c r="B160" i="9" s="1"/>
  <c r="G165" i="9"/>
  <c r="G192" i="9"/>
  <c r="E192" i="9" s="1"/>
  <c r="B192" i="9" s="1"/>
  <c r="G200" i="9"/>
  <c r="E200" i="9" s="1"/>
  <c r="B200" i="9" s="1"/>
  <c r="E146" i="5"/>
  <c r="D1124" i="1" s="1"/>
  <c r="E287" i="9"/>
  <c r="B287" i="9" s="1"/>
  <c r="M212" i="9"/>
  <c r="F212" i="9" s="1"/>
  <c r="B212"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1" i="9"/>
  <c r="E161" i="9" s="1"/>
  <c r="B161"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62" i="9"/>
  <c r="E162" i="9" s="1"/>
  <c r="B162" i="9" s="1"/>
  <c r="H164" i="9"/>
  <c r="E164" i="9" s="1"/>
  <c r="B164" i="9" s="1"/>
  <c r="G163" i="9"/>
  <c r="E163" i="9" s="1"/>
  <c r="B163" i="9" s="1"/>
  <c r="I10" i="9"/>
  <c r="B45" i="9"/>
  <c r="B49" i="9"/>
  <c r="B53" i="9"/>
  <c r="B57" i="9"/>
  <c r="B61" i="9"/>
  <c r="B65" i="9"/>
  <c r="B69" i="9"/>
  <c r="B73" i="9"/>
  <c r="B77" i="9"/>
  <c r="B81" i="9"/>
  <c r="B85" i="9"/>
  <c r="B89" i="9"/>
  <c r="B93" i="9"/>
  <c r="B97" i="9"/>
  <c r="B101" i="9"/>
  <c r="B105" i="9"/>
  <c r="B109" i="9"/>
  <c r="B113" i="9"/>
  <c r="B117" i="9"/>
  <c r="B121" i="9"/>
  <c r="B125" i="9"/>
  <c r="B129" i="9"/>
  <c r="B133" i="9"/>
  <c r="B137" i="9"/>
  <c r="G198" i="9"/>
  <c r="E198" i="9" s="1"/>
  <c r="B198" i="9" s="1"/>
  <c r="G206" i="9"/>
  <c r="E206" i="9" s="1"/>
  <c r="B206" i="9" s="1"/>
  <c r="B269" i="9"/>
  <c r="B270" i="9"/>
  <c r="E279" i="9"/>
  <c r="B279" i="9" s="1"/>
  <c r="B220" i="9"/>
  <c r="F223" i="9"/>
  <c r="B223" i="9" s="1"/>
  <c r="B228" i="9"/>
  <c r="F231" i="9"/>
  <c r="B231" i="9" s="1"/>
  <c r="B236" i="9"/>
  <c r="F239" i="9"/>
  <c r="B239" i="9" s="1"/>
  <c r="B244" i="9"/>
  <c r="B252" i="9"/>
  <c r="F255" i="9"/>
  <c r="B255" i="9" s="1"/>
  <c r="B260" i="9"/>
  <c r="F263" i="9"/>
  <c r="B263" i="9" s="1"/>
  <c r="B268" i="9"/>
  <c r="F271" i="9"/>
  <c r="B271" i="9" s="1"/>
  <c r="B273" i="9"/>
  <c r="B281" i="9"/>
  <c r="G1236" i="1" l="1"/>
  <c r="H411" i="1"/>
  <c r="G411" i="1"/>
  <c r="E151" i="4"/>
  <c r="D147" i="1" s="1"/>
  <c r="H637" i="1"/>
  <c r="G637" i="1"/>
  <c r="H206" i="1"/>
  <c r="F82" i="4"/>
  <c r="C78" i="1"/>
  <c r="G1223" i="1"/>
  <c r="H1223" i="1"/>
  <c r="E237" i="5"/>
  <c r="D1215" i="1"/>
  <c r="G1216" i="1"/>
  <c r="F146" i="5"/>
  <c r="E7" i="5"/>
  <c r="I20" i="3" s="1"/>
  <c r="G991" i="1"/>
  <c r="F258" i="5"/>
  <c r="C1235" i="1"/>
  <c r="F245" i="5"/>
  <c r="C1222" i="1"/>
  <c r="H1019" i="1"/>
  <c r="G1019" i="1"/>
  <c r="F12" i="5"/>
  <c r="C990" i="1"/>
  <c r="H986" i="1"/>
  <c r="G986" i="1"/>
  <c r="D5" i="7"/>
  <c r="H29" i="3" s="1"/>
  <c r="H30" i="3"/>
  <c r="I1458" i="1"/>
  <c r="H1453" i="1"/>
  <c r="D1065" i="1"/>
  <c r="E68" i="5"/>
  <c r="F114" i="6"/>
  <c r="H27" i="3"/>
  <c r="C1408" i="1"/>
  <c r="G291" i="9"/>
  <c r="E291" i="9" s="1"/>
  <c r="B291" i="9" s="1"/>
  <c r="F190" i="5"/>
  <c r="C1167" i="1"/>
  <c r="G297" i="9"/>
  <c r="E297" i="9" s="1"/>
  <c r="H638" i="1"/>
  <c r="G638" i="1"/>
  <c r="C561" i="1"/>
  <c r="F567" i="4"/>
  <c r="F363" i="4"/>
  <c r="C358" i="1"/>
  <c r="H1157" i="1"/>
  <c r="G1157" i="1"/>
  <c r="H453" i="1"/>
  <c r="G453" i="1"/>
  <c r="H1034" i="1"/>
  <c r="G1034" i="1"/>
  <c r="I1463" i="1"/>
  <c r="H129" i="1"/>
  <c r="G129" i="1"/>
  <c r="B191" i="9"/>
  <c r="E165" i="9"/>
  <c r="B165" i="9" s="1"/>
  <c r="G292" i="9"/>
  <c r="E292" i="9" s="1"/>
  <c r="B292" i="9" s="1"/>
  <c r="F206" i="5"/>
  <c r="C1183" i="1"/>
  <c r="H20" i="3"/>
  <c r="C985" i="1"/>
  <c r="I28" i="3"/>
  <c r="D1435" i="1"/>
  <c r="F529" i="4"/>
  <c r="D528" i="4"/>
  <c r="C523" i="1"/>
  <c r="F311" i="4"/>
  <c r="C306" i="1"/>
  <c r="F124" i="4"/>
  <c r="C120" i="1"/>
  <c r="C192" i="1"/>
  <c r="F196" i="4"/>
  <c r="G1519" i="1"/>
  <c r="H1519" i="1"/>
  <c r="D298" i="4"/>
  <c r="C294" i="1"/>
  <c r="F299" i="4"/>
  <c r="F106" i="4"/>
  <c r="C102" i="1"/>
  <c r="F580" i="4"/>
  <c r="C574" i="1"/>
  <c r="E420" i="4"/>
  <c r="E528" i="4"/>
  <c r="D523" i="1"/>
  <c r="F50" i="4"/>
  <c r="C46" i="1"/>
  <c r="F69" i="5"/>
  <c r="D68" i="5"/>
  <c r="C1047" i="1"/>
  <c r="I16" i="3"/>
  <c r="D2" i="1"/>
  <c r="E412" i="4"/>
  <c r="H1124" i="1"/>
  <c r="G1124" i="1"/>
  <c r="H28" i="3"/>
  <c r="F141" i="6"/>
  <c r="C1435" i="1"/>
  <c r="G289" i="9"/>
  <c r="E289" i="9" s="1"/>
  <c r="B289" i="9" s="1"/>
  <c r="D176" i="5"/>
  <c r="C1154" i="1"/>
  <c r="F177" i="5"/>
  <c r="K1432" i="9"/>
  <c r="G295" i="9"/>
  <c r="E295" i="9" s="1"/>
  <c r="B295" i="9" s="1"/>
  <c r="I34" i="3"/>
  <c r="C1517" i="1"/>
  <c r="F238" i="5"/>
  <c r="C1215" i="1"/>
  <c r="D237" i="5"/>
  <c r="F421" i="4"/>
  <c r="C415" i="1"/>
  <c r="D420" i="4"/>
  <c r="F224" i="4"/>
  <c r="C220" i="1"/>
  <c r="F625" i="4"/>
  <c r="C619" i="1"/>
  <c r="F515" i="4"/>
  <c r="C509" i="1"/>
  <c r="G299" i="9"/>
  <c r="E299" i="9" s="1"/>
  <c r="I29" i="3"/>
  <c r="D1436" i="1"/>
  <c r="H25" i="3"/>
  <c r="F35" i="6"/>
  <c r="C1329" i="1"/>
  <c r="G294" i="9"/>
  <c r="E294" i="9" s="1"/>
  <c r="F129" i="6"/>
  <c r="C1423" i="1"/>
  <c r="F44" i="4"/>
  <c r="C40" i="1"/>
  <c r="F593" i="4"/>
  <c r="C587" i="1"/>
  <c r="F484" i="4"/>
  <c r="C478" i="1"/>
  <c r="F163" i="4"/>
  <c r="C159" i="1"/>
  <c r="H1048" i="1"/>
  <c r="G1048" i="1"/>
  <c r="I1467" i="1"/>
  <c r="D350" i="4"/>
  <c r="C346" i="1"/>
  <c r="F351" i="4"/>
  <c r="H20" i="9"/>
  <c r="G20" i="9"/>
  <c r="D151" i="4"/>
  <c r="C148" i="1"/>
  <c r="F152" i="4"/>
  <c r="I22" i="3"/>
  <c r="D1153" i="1"/>
  <c r="C3" i="1"/>
  <c r="D6" i="4"/>
  <c r="F7" i="4"/>
  <c r="I1479" i="1"/>
  <c r="E289" i="4" l="1"/>
  <c r="E290" i="4" s="1"/>
  <c r="D286" i="1" s="1"/>
  <c r="I17" i="3"/>
  <c r="E20" i="9"/>
  <c r="B20" i="9" s="1"/>
  <c r="G78" i="1"/>
  <c r="H78" i="1"/>
  <c r="I23" i="3"/>
  <c r="D1214" i="1"/>
  <c r="E175" i="5"/>
  <c r="D1152" i="1" s="1"/>
  <c r="F7" i="5"/>
  <c r="D985" i="1"/>
  <c r="G985" i="1" s="1"/>
  <c r="H1235" i="1"/>
  <c r="G1235" i="1"/>
  <c r="G1222" i="1"/>
  <c r="H1222" i="1"/>
  <c r="H990" i="1"/>
  <c r="G990" i="1"/>
  <c r="C1436" i="1"/>
  <c r="H1436" i="1" s="1"/>
  <c r="H148" i="1"/>
  <c r="G148" i="1"/>
  <c r="G478" i="1"/>
  <c r="H478" i="1"/>
  <c r="H40" i="1"/>
  <c r="G40" i="1"/>
  <c r="H46" i="1"/>
  <c r="G46" i="1"/>
  <c r="E635" i="4"/>
  <c r="D629" i="1" s="1"/>
  <c r="D414" i="1"/>
  <c r="H523" i="1"/>
  <c r="G523" i="1"/>
  <c r="H1167" i="1"/>
  <c r="G1167" i="1"/>
  <c r="H1435" i="1"/>
  <c r="G1435" i="1"/>
  <c r="H985" i="1"/>
  <c r="D412" i="4"/>
  <c r="F6" i="4"/>
  <c r="H16" i="3"/>
  <c r="C2" i="1"/>
  <c r="F350" i="4"/>
  <c r="D408" i="4"/>
  <c r="C345" i="1"/>
  <c r="G159" i="1"/>
  <c r="H159" i="1"/>
  <c r="H587" i="1"/>
  <c r="G587" i="1"/>
  <c r="H1423" i="1"/>
  <c r="G1423" i="1"/>
  <c r="I21" i="3"/>
  <c r="D1046" i="1"/>
  <c r="E6" i="5"/>
  <c r="E293" i="9"/>
  <c r="B294" i="9"/>
  <c r="H415" i="1"/>
  <c r="G415" i="1"/>
  <c r="H120" i="1"/>
  <c r="G120" i="1"/>
  <c r="H17" i="3"/>
  <c r="F151" i="4"/>
  <c r="C147" i="1"/>
  <c r="D289" i="4"/>
  <c r="D290" i="4" s="1"/>
  <c r="G346" i="1"/>
  <c r="H346" i="1"/>
  <c r="H1329" i="1"/>
  <c r="H9" i="3"/>
  <c r="G1329" i="1"/>
  <c r="H509" i="1"/>
  <c r="G509" i="1"/>
  <c r="H220" i="1"/>
  <c r="G220" i="1"/>
  <c r="G1517" i="1"/>
  <c r="H1517" i="1"/>
  <c r="H11" i="3"/>
  <c r="H1047" i="1"/>
  <c r="G1047" i="1"/>
  <c r="G574" i="1"/>
  <c r="H574" i="1"/>
  <c r="D636" i="4"/>
  <c r="F528" i="4"/>
  <c r="C522" i="1"/>
  <c r="H1183" i="1"/>
  <c r="G1183" i="1"/>
  <c r="E298" i="9"/>
  <c r="B299" i="9"/>
  <c r="F237" i="5"/>
  <c r="H23" i="3"/>
  <c r="C1214" i="1"/>
  <c r="H1154" i="1"/>
  <c r="G1154" i="1"/>
  <c r="H21" i="3"/>
  <c r="F68" i="5"/>
  <c r="C1046" i="1"/>
  <c r="G294" i="1"/>
  <c r="H294" i="1"/>
  <c r="H306" i="1"/>
  <c r="G306" i="1"/>
  <c r="G561" i="1"/>
  <c r="H561" i="1"/>
  <c r="G3" i="1"/>
  <c r="H3" i="1"/>
  <c r="H619" i="1"/>
  <c r="G619" i="1"/>
  <c r="F420" i="4"/>
  <c r="D635" i="4"/>
  <c r="C414" i="1"/>
  <c r="H1215" i="1"/>
  <c r="G1215" i="1"/>
  <c r="F176" i="5"/>
  <c r="H22" i="3"/>
  <c r="D175" i="5"/>
  <c r="C1153" i="1"/>
  <c r="E639" i="4"/>
  <c r="D407" i="1"/>
  <c r="D522" i="1"/>
  <c r="E636" i="4"/>
  <c r="D630" i="1" s="1"/>
  <c r="H102" i="1"/>
  <c r="G102" i="1"/>
  <c r="D407" i="4"/>
  <c r="F298" i="4"/>
  <c r="C293" i="1"/>
  <c r="H192" i="1"/>
  <c r="G192" i="1"/>
  <c r="D6" i="5"/>
  <c r="H358" i="1"/>
  <c r="G358" i="1"/>
  <c r="B297" i="9"/>
  <c r="E296" i="9"/>
  <c r="I10" i="3" s="1"/>
  <c r="H1408" i="1"/>
  <c r="G1408" i="1"/>
  <c r="H1065" i="1"/>
  <c r="G1065" i="1"/>
  <c r="G1436" i="1" l="1"/>
  <c r="D285" i="1"/>
  <c r="E291" i="4"/>
  <c r="D287" i="1" s="1"/>
  <c r="E413" i="4"/>
  <c r="E414" i="4" s="1"/>
  <c r="D409" i="1" s="1"/>
  <c r="E19" i="9"/>
  <c r="D633" i="1"/>
  <c r="F635" i="4"/>
  <c r="C629" i="1"/>
  <c r="H1046" i="1"/>
  <c r="G1046" i="1"/>
  <c r="G522" i="1"/>
  <c r="H522" i="1"/>
  <c r="H1153" i="1"/>
  <c r="G1153" i="1"/>
  <c r="H1214" i="1"/>
  <c r="G1214" i="1"/>
  <c r="H276" i="9"/>
  <c r="D984" i="1"/>
  <c r="F290" i="4"/>
  <c r="C286" i="1"/>
  <c r="D639" i="4"/>
  <c r="F412" i="4"/>
  <c r="C407" i="1"/>
  <c r="C402" i="1"/>
  <c r="F407" i="4"/>
  <c r="F175" i="5"/>
  <c r="C1152" i="1"/>
  <c r="F636" i="4"/>
  <c r="C630" i="1"/>
  <c r="H345" i="1"/>
  <c r="G345" i="1"/>
  <c r="H2" i="1"/>
  <c r="G2" i="1"/>
  <c r="H293" i="1"/>
  <c r="G293" i="1"/>
  <c r="H147" i="1"/>
  <c r="G147" i="1"/>
  <c r="G282" i="9"/>
  <c r="E282" i="9" s="1"/>
  <c r="B282" i="9" s="1"/>
  <c r="G276" i="9"/>
  <c r="F6" i="5"/>
  <c r="C984" i="1"/>
  <c r="E415" i="4"/>
  <c r="D410" i="1" s="1"/>
  <c r="D408" i="1"/>
  <c r="E640" i="4"/>
  <c r="H414" i="1"/>
  <c r="G414" i="1"/>
  <c r="N3" i="9"/>
  <c r="I11" i="3"/>
  <c r="K3" i="9"/>
  <c r="I9" i="3"/>
  <c r="D291" i="4"/>
  <c r="F289" i="4"/>
  <c r="D413" i="4"/>
  <c r="C285" i="1"/>
  <c r="F408" i="4"/>
  <c r="C403" i="1"/>
  <c r="E276" i="9" l="1"/>
  <c r="B276" i="9" s="1"/>
  <c r="H285" i="1"/>
  <c r="G285" i="1"/>
  <c r="D415" i="4"/>
  <c r="C408" i="1"/>
  <c r="D640" i="4"/>
  <c r="D641" i="4" s="1"/>
  <c r="F413" i="4"/>
  <c r="H1152" i="1"/>
  <c r="G1152" i="1"/>
  <c r="D414" i="4"/>
  <c r="H286" i="1"/>
  <c r="G286" i="1"/>
  <c r="H629" i="1"/>
  <c r="G629" i="1"/>
  <c r="H403" i="1"/>
  <c r="G403" i="1"/>
  <c r="H8" i="3"/>
  <c r="G984" i="1"/>
  <c r="H984" i="1"/>
  <c r="G407" i="1"/>
  <c r="H407" i="1"/>
  <c r="C287" i="1"/>
  <c r="F291" i="4"/>
  <c r="E642" i="4"/>
  <c r="D634" i="1"/>
  <c r="H630" i="1"/>
  <c r="G630" i="1"/>
  <c r="E641" i="4"/>
  <c r="H402" i="1"/>
  <c r="G402" i="1"/>
  <c r="F639" i="4"/>
  <c r="C633" i="1"/>
  <c r="E275" i="9" l="1"/>
  <c r="I8" i="3" s="1"/>
  <c r="M3" i="9"/>
  <c r="H408" i="1"/>
  <c r="G408" i="1"/>
  <c r="H633" i="1"/>
  <c r="G633" i="1"/>
  <c r="D635" i="1"/>
  <c r="E645" i="4"/>
  <c r="E646" i="4"/>
  <c r="D636" i="1"/>
  <c r="F415" i="4"/>
  <c r="C410" i="1"/>
  <c r="F641" i="4"/>
  <c r="C635" i="1"/>
  <c r="H287" i="1"/>
  <c r="G287" i="1"/>
  <c r="F414" i="4"/>
  <c r="C409" i="1"/>
  <c r="D642" i="4"/>
  <c r="F640" i="4"/>
  <c r="C634" i="1"/>
  <c r="D646" i="4" l="1"/>
  <c r="C636" i="1"/>
  <c r="F642" i="4"/>
  <c r="H410" i="1"/>
  <c r="G410" i="1"/>
  <c r="I18" i="3"/>
  <c r="D639" i="1"/>
  <c r="H409" i="1"/>
  <c r="G409" i="1"/>
  <c r="H635" i="1"/>
  <c r="G635" i="1"/>
  <c r="H634" i="1"/>
  <c r="G634" i="1"/>
  <c r="D645" i="4"/>
  <c r="I19" i="3"/>
  <c r="D640" i="1"/>
  <c r="H636" i="1" l="1"/>
  <c r="G636" i="1"/>
  <c r="H18" i="3"/>
  <c r="C639" i="1"/>
  <c r="F645" i="4"/>
  <c r="H19" i="3"/>
  <c r="F646" i="4"/>
  <c r="C640" i="1"/>
  <c r="H640" i="1" l="1"/>
  <c r="G640" i="1"/>
  <c r="G639" i="1"/>
  <c r="H639" i="1"/>
  <c r="H7" i="3"/>
  <c r="J3" i="9" l="1"/>
  <c r="I7" i="3"/>
  <c r="M272" i="9" l="1"/>
  <c r="L272" i="9"/>
  <c r="H18" i="9"/>
  <c r="G18" i="9"/>
  <c r="K5" i="9"/>
  <c r="J10" i="9"/>
  <c r="M16" i="9"/>
  <c r="K6" i="9"/>
  <c r="J11" i="9"/>
  <c r="I17" i="9"/>
  <c r="I9" i="9"/>
  <c r="G15" i="9"/>
  <c r="J5" i="9"/>
  <c r="L16" i="9"/>
  <c r="J6" i="9"/>
  <c r="I11" i="9"/>
  <c r="H17" i="9"/>
  <c r="J7" i="9"/>
  <c r="I12" i="9"/>
  <c r="I5" i="9"/>
  <c r="K11" i="9"/>
  <c r="H16" i="9"/>
  <c r="G17" i="9"/>
  <c r="I7" i="9"/>
  <c r="K13" i="9"/>
  <c r="I8" i="9"/>
  <c r="M15" i="9"/>
  <c r="K7" i="9"/>
  <c r="J12" i="9"/>
  <c r="J17" i="9"/>
  <c r="K8" i="9"/>
  <c r="J13" i="9"/>
  <c r="K9" i="9"/>
  <c r="L15" i="9"/>
  <c r="K10" i="9"/>
  <c r="G16" i="9"/>
  <c r="J8" i="9"/>
  <c r="I13" i="9"/>
  <c r="J9" i="9"/>
  <c r="H15" i="9"/>
  <c r="I6" i="9"/>
  <c r="K12" i="9"/>
  <c r="F272" i="9" l="1"/>
  <c r="B272" i="9" s="1"/>
  <c r="E16" i="9"/>
  <c r="E17" i="9"/>
  <c r="B17" i="9" s="1"/>
  <c r="E18" i="9"/>
  <c r="B18" i="9" s="1"/>
  <c r="E5" i="9"/>
  <c r="B5" i="9" s="1"/>
  <c r="E11" i="9"/>
  <c r="B11" i="9" s="1"/>
  <c r="E7" i="9"/>
  <c r="B7" i="9" s="1"/>
  <c r="E12" i="9"/>
  <c r="B12" i="9" s="1"/>
  <c r="F15" i="9"/>
  <c r="F19" i="9"/>
  <c r="E15" i="9"/>
  <c r="E9" i="9"/>
  <c r="B9" i="9" s="1"/>
  <c r="E13" i="9"/>
  <c r="B13" i="9" s="1"/>
  <c r="E8" i="9"/>
  <c r="B8" i="9" s="1"/>
  <c r="F16" i="9"/>
  <c r="E10" i="9"/>
  <c r="B10" i="9" s="1"/>
  <c r="E6" i="9"/>
  <c r="B6" i="9" s="1"/>
  <c r="B16" i="9" l="1"/>
  <c r="E4" i="9"/>
  <c r="B15" i="9"/>
  <c r="E14" i="9"/>
  <c r="F14" i="9"/>
  <c r="F3" i="9" s="1"/>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<sst xmlns="http://schemas.openxmlformats.org/spreadsheetml/2006/main" count="4313" uniqueCount="3393">
  <si>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</si>
  <si>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</si>
  <si>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</si>
  <si>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</si>
  <si>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</si>
  <si>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</si>
  <si>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</si>
  <si>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</si>
  <si>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</si>
  <si>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</si>
  <si>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</si>
  <si>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</si>
  <si>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</si>
  <si>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</si>
  <si>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</si>
  <si>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</si>
  <si>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</si>
  <si>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</si>
  <si>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</si>
  <si>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</si>
  <si>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</si>
  <si>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</si>
  <si>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</si>
  <si>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</si>
  <si>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</si>
  <si>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</si>
  <si>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</si>
  <si>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</si>
  <si>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</si>
  <si>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</si>
  <si>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</si>
  <si>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SREDNJA ŠKOLA BEDEKOVČINA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</si>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</sst>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21658601</v>
      </c>
      <c r="D2" s="6">
        <f>'PR-RAS'!E6</f>
        <v>24422897.139999997</v>
      </c>
      <c r="E2" s="6">
        <v>0</v>
      </c>
      <c r="F2" s="6">
        <v>0</v>
      </c>
      <c r="G2" s="7">
        <f t="shared" ref="G2:G264" si="0">(B2/1000)*(C2*1+D2*2)</f>
        <v>70504.395279999997</v>
      </c>
      <c r="H2" s="7">
        <f t="shared" ref="H2:H264" si="1">ABS(C2-ROUND(C2,0))+ABS(D2-ROUND(D2,0))</f>
        <v>0.13999999687075615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18352288</v>
      </c>
      <c r="D46" s="1">
        <f>'PR-RAS'!E50</f>
        <v>20561895.389999997</v>
      </c>
      <c r="E46" s="1">
        <v>0</v>
      </c>
      <c r="F46" s="1">
        <v>0</v>
      </c>
      <c r="G46" s="2">
        <f t="shared" si="0"/>
        <v>2676423.5450999998</v>
      </c>
      <c r="H46" s="2">
        <f t="shared" si="1"/>
        <v>0.38999999687075615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17709466</v>
      </c>
      <c r="D64" s="1">
        <f>'PR-RAS'!E68</f>
        <v>19084156.579999998</v>
      </c>
      <c r="E64" s="1">
        <v>0</v>
      </c>
      <c r="F64" s="1">
        <v>0</v>
      </c>
      <c r="G64" s="2">
        <f t="shared" si="0"/>
        <v>3520300.08708</v>
      </c>
      <c r="H64" s="2">
        <f t="shared" si="1"/>
        <v>0.42000000178813934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17709466</v>
      </c>
      <c r="D65" s="1">
        <f>'PR-RAS'!E69</f>
        <v>19084156.579999998</v>
      </c>
      <c r="E65" s="1">
        <v>0</v>
      </c>
      <c r="F65" s="1">
        <v>0</v>
      </c>
      <c r="G65" s="2">
        <f t="shared" si="0"/>
        <v>3576177.8662399999</v>
      </c>
      <c r="H65" s="2">
        <f t="shared" si="1"/>
        <v>0.42000000178813934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642822</v>
      </c>
      <c r="D70" s="1">
        <f>'PR-RAS'!E74</f>
        <v>1477738.81</v>
      </c>
      <c r="E70" s="1">
        <v>0</v>
      </c>
      <c r="F70" s="1">
        <v>0</v>
      </c>
      <c r="G70" s="2">
        <f t="shared" si="0"/>
        <v>248282.67378000004</v>
      </c>
      <c r="H70" s="2">
        <f t="shared" si="1"/>
        <v>0.18999999994412065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642822</v>
      </c>
      <c r="D71" s="1">
        <f>'PR-RAS'!E75</f>
        <v>1477738.81</v>
      </c>
      <c r="E71" s="1">
        <v>0</v>
      </c>
      <c r="F71" s="1">
        <v>0</v>
      </c>
      <c r="G71" s="2">
        <f t="shared" si="0"/>
        <v>251880.97340000005</v>
      </c>
      <c r="H71" s="2">
        <f t="shared" si="1"/>
        <v>0.18999999994412065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53526</v>
      </c>
      <c r="D78" s="1">
        <f>'PR-RAS'!E82</f>
        <v>125913.79000000001</v>
      </c>
      <c r="E78" s="1">
        <v>0</v>
      </c>
      <c r="F78" s="1">
        <v>0</v>
      </c>
      <c r="G78" s="2">
        <f t="shared" si="0"/>
        <v>23512.22566</v>
      </c>
      <c r="H78" s="2">
        <f t="shared" si="1"/>
        <v>0.20999999999185093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314</v>
      </c>
      <c r="D79" s="1">
        <f>'PR-RAS'!E83</f>
        <v>86.22</v>
      </c>
      <c r="E79" s="1">
        <v>0</v>
      </c>
      <c r="F79" s="1">
        <v>0</v>
      </c>
      <c r="G79" s="2">
        <f t="shared" si="0"/>
        <v>37.942320000000002</v>
      </c>
      <c r="H79" s="2">
        <f t="shared" si="1"/>
        <v>0.21999999999999886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314</v>
      </c>
      <c r="D81" s="1">
        <f>'PR-RAS'!E85</f>
        <v>60.5</v>
      </c>
      <c r="E81" s="1">
        <v>0</v>
      </c>
      <c r="F81" s="1">
        <v>0</v>
      </c>
      <c r="G81" s="2">
        <f t="shared" si="0"/>
        <v>34.800000000000004</v>
      </c>
      <c r="H81" s="2">
        <f t="shared" si="1"/>
        <v>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25.72</v>
      </c>
      <c r="E83" s="1">
        <v>0</v>
      </c>
      <c r="F83" s="1">
        <v>0</v>
      </c>
      <c r="G83" s="2">
        <f t="shared" si="0"/>
        <v>4.2180799999999996</v>
      </c>
      <c r="H83" s="2">
        <f t="shared" si="1"/>
        <v>0.28000000000000114</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53212</v>
      </c>
      <c r="D87" s="1">
        <f>'PR-RAS'!E91</f>
        <v>125827.57</v>
      </c>
      <c r="E87" s="1">
        <v>0</v>
      </c>
      <c r="F87" s="1">
        <v>0</v>
      </c>
      <c r="G87" s="2">
        <f t="shared" si="0"/>
        <v>26218.57404</v>
      </c>
      <c r="H87" s="2">
        <f t="shared" si="1"/>
        <v>0.42999999999301508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53212</v>
      </c>
      <c r="D89" s="1">
        <f>'PR-RAS'!E93</f>
        <v>125827.57</v>
      </c>
      <c r="E89" s="1">
        <v>0</v>
      </c>
      <c r="F89" s="1">
        <v>0</v>
      </c>
      <c r="G89" s="2">
        <f t="shared" si="0"/>
        <v>26828.30832</v>
      </c>
      <c r="H89" s="2">
        <f t="shared" si="1"/>
        <v>0.42999999999301508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493797</v>
      </c>
      <c r="D102" s="1">
        <f>'PR-RAS'!E106</f>
        <v>689474.59</v>
      </c>
      <c r="E102" s="1">
        <v>0</v>
      </c>
      <c r="F102" s="1">
        <v>0</v>
      </c>
      <c r="G102" s="2">
        <f t="shared" si="0"/>
        <v>189147.36418</v>
      </c>
      <c r="H102" s="2">
        <f t="shared" si="1"/>
        <v>0.41000000003259629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493797</v>
      </c>
      <c r="D108" s="1">
        <f>'PR-RAS'!E112</f>
        <v>689474.59</v>
      </c>
      <c r="E108" s="1">
        <v>0</v>
      </c>
      <c r="F108" s="1">
        <v>0</v>
      </c>
      <c r="G108" s="2">
        <f t="shared" si="0"/>
        <v>200383.84125999999</v>
      </c>
      <c r="H108" s="2">
        <f t="shared" si="1"/>
        <v>0.41000000003259629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493797</v>
      </c>
      <c r="D113" s="1">
        <f>'PR-RAS'!E117</f>
        <v>689474.59</v>
      </c>
      <c r="E113" s="1">
        <v>0</v>
      </c>
      <c r="F113" s="1">
        <v>0</v>
      </c>
      <c r="G113" s="2">
        <f t="shared" si="0"/>
        <v>209747.57216000001</v>
      </c>
      <c r="H113" s="2">
        <f t="shared" si="1"/>
        <v>0.41000000003259629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391145</v>
      </c>
      <c r="D120" s="1">
        <f>'PR-RAS'!E124</f>
        <v>644783.59000000008</v>
      </c>
      <c r="E120" s="1">
        <v>0</v>
      </c>
      <c r="F120" s="1">
        <v>0</v>
      </c>
      <c r="G120" s="2">
        <f t="shared" si="0"/>
        <v>200004.74942000001</v>
      </c>
      <c r="H120" s="2">
        <f t="shared" si="1"/>
        <v>0.40999999991618097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389646</v>
      </c>
      <c r="D121" s="1">
        <f>'PR-RAS'!E125</f>
        <v>620515.42000000004</v>
      </c>
      <c r="E121" s="1">
        <v>0</v>
      </c>
      <c r="F121" s="1">
        <v>0</v>
      </c>
      <c r="G121" s="2">
        <f t="shared" si="0"/>
        <v>195681.22080000001</v>
      </c>
      <c r="H121" s="2">
        <f t="shared" si="1"/>
        <v>0.42000000004190952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890</v>
      </c>
      <c r="D122" s="1">
        <f>'PR-RAS'!E126</f>
        <v>14834.5</v>
      </c>
      <c r="E122" s="1">
        <v>0</v>
      </c>
      <c r="F122" s="1">
        <v>0</v>
      </c>
      <c r="G122" s="2">
        <f t="shared" si="0"/>
        <v>3697.6389999999997</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388756</v>
      </c>
      <c r="D123" s="1">
        <f>'PR-RAS'!E127</f>
        <v>605680.92000000004</v>
      </c>
      <c r="E123" s="1">
        <v>0</v>
      </c>
      <c r="F123" s="1">
        <v>0</v>
      </c>
      <c r="G123" s="2">
        <f t="shared" si="0"/>
        <v>195214.37648000001</v>
      </c>
      <c r="H123" s="2">
        <f t="shared" si="1"/>
        <v>7.9999999958090484E-2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1499</v>
      </c>
      <c r="D124" s="1">
        <f>'PR-RAS'!E128</f>
        <v>24268.17</v>
      </c>
      <c r="E124" s="1">
        <v>0</v>
      </c>
      <c r="F124" s="1">
        <v>0</v>
      </c>
      <c r="G124" s="2">
        <f t="shared" si="0"/>
        <v>6154.3468199999998</v>
      </c>
      <c r="H124" s="2">
        <f t="shared" si="1"/>
        <v>0.16999999999825377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1499</v>
      </c>
      <c r="D125" s="1">
        <f>'PR-RAS'!E129</f>
        <v>24268.17</v>
      </c>
      <c r="E125" s="1">
        <v>0</v>
      </c>
      <c r="F125" s="1">
        <v>0</v>
      </c>
      <c r="G125" s="2">
        <f t="shared" si="0"/>
        <v>6204.3821599999992</v>
      </c>
      <c r="H125" s="2">
        <f t="shared" si="1"/>
        <v>0.16999999999825377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2356201</v>
      </c>
      <c r="D129" s="1">
        <f>'PR-RAS'!E133</f>
        <v>2380830.44</v>
      </c>
      <c r="E129" s="1">
        <v>0</v>
      </c>
      <c r="F129" s="1">
        <v>0</v>
      </c>
      <c r="G129" s="2">
        <f t="shared" si="0"/>
        <v>911086.32064000005</v>
      </c>
      <c r="H129" s="2">
        <f t="shared" si="1"/>
        <v>0.43999999994412065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2356201</v>
      </c>
      <c r="D130" s="1">
        <f>'PR-RAS'!E134</f>
        <v>2380830.44</v>
      </c>
      <c r="E130" s="1">
        <v>0</v>
      </c>
      <c r="F130" s="1">
        <v>0</v>
      </c>
      <c r="G130" s="2">
        <f t="shared" si="0"/>
        <v>918204.18252000003</v>
      </c>
      <c r="H130" s="2">
        <f t="shared" si="1"/>
        <v>0.43999999994412065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2356201</v>
      </c>
      <c r="D131" s="1">
        <f>'PR-RAS'!E135</f>
        <v>2380830.44</v>
      </c>
      <c r="E131" s="1">
        <v>0</v>
      </c>
      <c r="F131" s="1">
        <v>0</v>
      </c>
      <c r="G131" s="2">
        <f t="shared" si="0"/>
        <v>925322.04440000001</v>
      </c>
      <c r="H131" s="2">
        <f t="shared" si="1"/>
        <v>0.43999999994412065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11644</v>
      </c>
      <c r="D135" s="1">
        <f>'PR-RAS'!E139</f>
        <v>19999.34</v>
      </c>
      <c r="E135" s="1">
        <v>0</v>
      </c>
      <c r="F135" s="1">
        <v>0</v>
      </c>
      <c r="G135" s="2">
        <f t="shared" si="0"/>
        <v>6920.1191200000003</v>
      </c>
      <c r="H135" s="2">
        <f t="shared" si="1"/>
        <v>0.34000000000014552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11644</v>
      </c>
      <c r="D146" s="1">
        <f>'PR-RAS'!E150</f>
        <v>19999.34</v>
      </c>
      <c r="E146" s="1">
        <v>0</v>
      </c>
      <c r="F146" s="1">
        <v>0</v>
      </c>
      <c r="G146" s="2">
        <f t="shared" si="0"/>
        <v>7488.1885999999995</v>
      </c>
      <c r="H146" s="2">
        <f t="shared" si="1"/>
        <v>0.34000000000014552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22682368</v>
      </c>
      <c r="D147" s="1">
        <f>'PR-RAS'!E151</f>
        <v>25022443.75</v>
      </c>
      <c r="E147" s="1">
        <v>0</v>
      </c>
      <c r="F147" s="1">
        <v>0</v>
      </c>
      <c r="G147" s="2">
        <f t="shared" si="0"/>
        <v>10618179.302999999</v>
      </c>
      <c r="H147" s="2">
        <f t="shared" si="1"/>
        <v>0.25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18193454</v>
      </c>
      <c r="D148" s="1">
        <f>'PR-RAS'!E152</f>
        <v>19324504.039999999</v>
      </c>
      <c r="E148" s="1">
        <v>0</v>
      </c>
      <c r="F148" s="1">
        <v>0</v>
      </c>
      <c r="G148" s="2">
        <f t="shared" si="0"/>
        <v>8355841.9257599991</v>
      </c>
      <c r="H148" s="2">
        <f t="shared" si="1"/>
        <v>3.9999999105930328E-2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15002036</v>
      </c>
      <c r="D149" s="1">
        <f>'PR-RAS'!E153</f>
        <v>15935621.77</v>
      </c>
      <c r="E149" s="1">
        <v>0</v>
      </c>
      <c r="F149" s="1">
        <v>0</v>
      </c>
      <c r="G149" s="2">
        <f t="shared" si="0"/>
        <v>6937245.3719199998</v>
      </c>
      <c r="H149" s="2">
        <f t="shared" si="1"/>
        <v>0.23000000044703484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14078849</v>
      </c>
      <c r="D150" s="1">
        <f>'PR-RAS'!E154</f>
        <v>14990573.51</v>
      </c>
      <c r="E150" s="1">
        <v>0</v>
      </c>
      <c r="F150" s="1">
        <v>0</v>
      </c>
      <c r="G150" s="2">
        <f t="shared" si="0"/>
        <v>6564939.4069799995</v>
      </c>
      <c r="H150" s="2">
        <f t="shared" si="1"/>
        <v>0.49000000022351742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658190</v>
      </c>
      <c r="D152" s="1">
        <f>'PR-RAS'!E156</f>
        <v>679028.5</v>
      </c>
      <c r="E152" s="1">
        <v>0</v>
      </c>
      <c r="F152" s="1">
        <v>0</v>
      </c>
      <c r="G152" s="2">
        <f t="shared" si="0"/>
        <v>304453.29699999996</v>
      </c>
      <c r="H152" s="2">
        <f t="shared" si="1"/>
        <v>0.5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264997</v>
      </c>
      <c r="D153" s="1">
        <f>'PR-RAS'!E157</f>
        <v>266019.76</v>
      </c>
      <c r="E153" s="1">
        <v>0</v>
      </c>
      <c r="F153" s="1">
        <v>0</v>
      </c>
      <c r="G153" s="2">
        <f t="shared" si="0"/>
        <v>121149.55104000001</v>
      </c>
      <c r="H153" s="2">
        <f t="shared" si="1"/>
        <v>0.23999999999068677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712197</v>
      </c>
      <c r="D154" s="1">
        <f>'PR-RAS'!E158</f>
        <v>753587.1</v>
      </c>
      <c r="E154" s="1">
        <v>0</v>
      </c>
      <c r="F154" s="1">
        <v>0</v>
      </c>
      <c r="G154" s="2">
        <f t="shared" si="0"/>
        <v>339563.79360000003</v>
      </c>
      <c r="H154" s="2">
        <f t="shared" si="1"/>
        <v>9.9999999976716936E-2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2479221</v>
      </c>
      <c r="D155" s="1">
        <f>'PR-RAS'!E159</f>
        <v>2635295.17</v>
      </c>
      <c r="E155" s="1">
        <v>0</v>
      </c>
      <c r="F155" s="1">
        <v>0</v>
      </c>
      <c r="G155" s="2">
        <f t="shared" si="0"/>
        <v>1193470.9463599999</v>
      </c>
      <c r="H155" s="2">
        <f t="shared" si="1"/>
        <v>0.16999999992549419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41</v>
      </c>
      <c r="D156" s="1">
        <f>'PR-RAS'!E160</f>
        <v>0</v>
      </c>
      <c r="E156" s="1">
        <v>0</v>
      </c>
      <c r="F156" s="1">
        <v>0</v>
      </c>
      <c r="G156" s="2">
        <f t="shared" si="0"/>
        <v>6.3549999999999995</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2474885</v>
      </c>
      <c r="D157" s="1">
        <f>'PR-RAS'!E161</f>
        <v>2627978.8199999998</v>
      </c>
      <c r="E157" s="1">
        <v>0</v>
      </c>
      <c r="F157" s="1">
        <v>0</v>
      </c>
      <c r="G157" s="2">
        <f t="shared" si="0"/>
        <v>1206011.45184</v>
      </c>
      <c r="H157" s="2">
        <f t="shared" si="1"/>
        <v>0.18000000016763806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4295</v>
      </c>
      <c r="D158" s="1">
        <f>'PR-RAS'!E162</f>
        <v>7316.35</v>
      </c>
      <c r="E158" s="1">
        <v>0</v>
      </c>
      <c r="F158" s="1">
        <v>0</v>
      </c>
      <c r="G158" s="2">
        <f t="shared" si="0"/>
        <v>2971.6489000000001</v>
      </c>
      <c r="H158" s="2">
        <f t="shared" si="1"/>
        <v>0.3500000000003638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4378439</v>
      </c>
      <c r="D159" s="1">
        <f>'PR-RAS'!E163</f>
        <v>5500908.7799999993</v>
      </c>
      <c r="E159" s="1">
        <v>0</v>
      </c>
      <c r="F159" s="1">
        <v>0</v>
      </c>
      <c r="G159" s="2">
        <f t="shared" si="0"/>
        <v>2430080.5364799998</v>
      </c>
      <c r="H159" s="2">
        <f t="shared" si="1"/>
        <v>0.22000000067055225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954005</v>
      </c>
      <c r="D160" s="1">
        <f>'PR-RAS'!E164</f>
        <v>1414125.8199999998</v>
      </c>
      <c r="E160" s="1">
        <v>0</v>
      </c>
      <c r="F160" s="1">
        <v>0</v>
      </c>
      <c r="G160" s="2">
        <f t="shared" si="0"/>
        <v>601378.8057599999</v>
      </c>
      <c r="H160" s="2">
        <f t="shared" si="1"/>
        <v>0.18000000016763806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342529</v>
      </c>
      <c r="D161" s="1">
        <f>'PR-RAS'!E165</f>
        <v>603092.18999999994</v>
      </c>
      <c r="E161" s="1">
        <v>0</v>
      </c>
      <c r="F161" s="1">
        <v>0</v>
      </c>
      <c r="G161" s="2">
        <f t="shared" si="0"/>
        <v>247794.14079999999</v>
      </c>
      <c r="H161" s="2">
        <f t="shared" si="1"/>
        <v>0.18999999994412065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589789</v>
      </c>
      <c r="D162" s="1">
        <f>'PR-RAS'!E166</f>
        <v>792920.47</v>
      </c>
      <c r="E162" s="1">
        <v>0</v>
      </c>
      <c r="F162" s="1">
        <v>0</v>
      </c>
      <c r="G162" s="2">
        <f t="shared" si="0"/>
        <v>350276.42034000001</v>
      </c>
      <c r="H162" s="2">
        <f t="shared" si="1"/>
        <v>0.46999999997206032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21101</v>
      </c>
      <c r="D163" s="1">
        <f>'PR-RAS'!E167</f>
        <v>18113.16</v>
      </c>
      <c r="E163" s="1">
        <v>0</v>
      </c>
      <c r="F163" s="1">
        <v>0</v>
      </c>
      <c r="G163" s="2">
        <f t="shared" si="0"/>
        <v>9287.0258400000002</v>
      </c>
      <c r="H163" s="2">
        <f t="shared" si="1"/>
        <v>0.15999999999985448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586</v>
      </c>
      <c r="D164" s="1">
        <f>'PR-RAS'!E168</f>
        <v>0</v>
      </c>
      <c r="E164" s="1">
        <v>0</v>
      </c>
      <c r="F164" s="1">
        <v>0</v>
      </c>
      <c r="G164" s="2">
        <f t="shared" si="0"/>
        <v>95.518000000000001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1499374</v>
      </c>
      <c r="D165" s="1">
        <f>'PR-RAS'!E169</f>
        <v>1796798.4</v>
      </c>
      <c r="E165" s="1">
        <v>0</v>
      </c>
      <c r="F165" s="1">
        <v>0</v>
      </c>
      <c r="G165" s="2">
        <f t="shared" si="0"/>
        <v>835247.21120000002</v>
      </c>
      <c r="H165" s="2">
        <f t="shared" si="1"/>
        <v>0.39999999990686774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179915</v>
      </c>
      <c r="D166" s="1">
        <f>'PR-RAS'!E170</f>
        <v>193058.14</v>
      </c>
      <c r="E166" s="1">
        <v>0</v>
      </c>
      <c r="F166" s="1">
        <v>0</v>
      </c>
      <c r="G166" s="2">
        <f t="shared" si="0"/>
        <v>93395.161200000002</v>
      </c>
      <c r="H166" s="2">
        <f t="shared" si="1"/>
        <v>0.14000000001396984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540297</v>
      </c>
      <c r="D167" s="1">
        <f>'PR-RAS'!E171</f>
        <v>677225.83</v>
      </c>
      <c r="E167" s="1">
        <v>0</v>
      </c>
      <c r="F167" s="1">
        <v>0</v>
      </c>
      <c r="G167" s="2">
        <f t="shared" si="0"/>
        <v>314528.27756000002</v>
      </c>
      <c r="H167" s="2">
        <f t="shared" si="1"/>
        <v>0.17000000004190952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627673</v>
      </c>
      <c r="D168" s="1">
        <f>'PR-RAS'!E172</f>
        <v>806599.58</v>
      </c>
      <c r="E168" s="1">
        <v>0</v>
      </c>
      <c r="F168" s="1">
        <v>0</v>
      </c>
      <c r="G168" s="2">
        <f t="shared" si="0"/>
        <v>374225.65072000003</v>
      </c>
      <c r="H168" s="2">
        <f t="shared" si="1"/>
        <v>0.42000000004190952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106136</v>
      </c>
      <c r="D169" s="1">
        <f>'PR-RAS'!E173</f>
        <v>50480.6</v>
      </c>
      <c r="E169" s="1">
        <v>0</v>
      </c>
      <c r="F169" s="1">
        <v>0</v>
      </c>
      <c r="G169" s="2">
        <f t="shared" si="0"/>
        <v>34792.329600000005</v>
      </c>
      <c r="H169" s="2">
        <f t="shared" si="1"/>
        <v>0.40000000000145519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29660</v>
      </c>
      <c r="D170" s="1">
        <f>'PR-RAS'!E174</f>
        <v>18027.47</v>
      </c>
      <c r="E170" s="1">
        <v>0</v>
      </c>
      <c r="F170" s="1">
        <v>0</v>
      </c>
      <c r="G170" s="2">
        <f t="shared" si="0"/>
        <v>11105.824860000001</v>
      </c>
      <c r="H170" s="2">
        <f t="shared" si="1"/>
        <v>0.47000000000116415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15693</v>
      </c>
      <c r="D172" s="1">
        <f>'PR-RAS'!E176</f>
        <v>51406.78</v>
      </c>
      <c r="E172" s="1">
        <v>0</v>
      </c>
      <c r="F172" s="1">
        <v>0</v>
      </c>
      <c r="G172" s="2">
        <f t="shared" si="0"/>
        <v>20264.621760000002</v>
      </c>
      <c r="H172" s="2">
        <f t="shared" si="1"/>
        <v>0.22000000000116415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1096728</v>
      </c>
      <c r="D173" s="1">
        <f>'PR-RAS'!E177</f>
        <v>986898.45</v>
      </c>
      <c r="E173" s="1">
        <v>0</v>
      </c>
      <c r="F173" s="1">
        <v>0</v>
      </c>
      <c r="G173" s="2">
        <f t="shared" si="0"/>
        <v>528130.28279999993</v>
      </c>
      <c r="H173" s="2">
        <f t="shared" si="1"/>
        <v>0.44999999995343387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128915</v>
      </c>
      <c r="D174" s="1">
        <f>'PR-RAS'!E178</f>
        <v>96731.91</v>
      </c>
      <c r="E174" s="1">
        <v>0</v>
      </c>
      <c r="F174" s="1">
        <v>0</v>
      </c>
      <c r="G174" s="2">
        <f t="shared" si="0"/>
        <v>55771.535859999996</v>
      </c>
      <c r="H174" s="2">
        <f t="shared" si="1"/>
        <v>8.999999999650754E-2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235115</v>
      </c>
      <c r="D175" s="1">
        <f>'PR-RAS'!E179</f>
        <v>121538.67</v>
      </c>
      <c r="E175" s="1">
        <v>0</v>
      </c>
      <c r="F175" s="1">
        <v>0</v>
      </c>
      <c r="G175" s="2">
        <f t="shared" si="0"/>
        <v>83205.467159999986</v>
      </c>
      <c r="H175" s="2">
        <f t="shared" si="1"/>
        <v>0.33000000000174623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18702</v>
      </c>
      <c r="D176" s="1">
        <f>'PR-RAS'!E180</f>
        <v>2155.5</v>
      </c>
      <c r="E176" s="1">
        <v>0</v>
      </c>
      <c r="F176" s="1">
        <v>0</v>
      </c>
      <c r="G176" s="2">
        <f t="shared" si="0"/>
        <v>4027.2749999999996</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154921</v>
      </c>
      <c r="D177" s="1">
        <f>'PR-RAS'!E181</f>
        <v>141501.78</v>
      </c>
      <c r="E177" s="1">
        <v>0</v>
      </c>
      <c r="F177" s="1">
        <v>0</v>
      </c>
      <c r="G177" s="2">
        <f t="shared" si="0"/>
        <v>77074.722559999995</v>
      </c>
      <c r="H177" s="2">
        <f t="shared" si="1"/>
        <v>0.22000000000116415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148146</v>
      </c>
      <c r="D178" s="1">
        <f>'PR-RAS'!E182</f>
        <v>264246</v>
      </c>
      <c r="E178" s="1">
        <v>0</v>
      </c>
      <c r="F178" s="1">
        <v>0</v>
      </c>
      <c r="G178" s="2">
        <f t="shared" si="0"/>
        <v>119764.92599999999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107088</v>
      </c>
      <c r="D179" s="1">
        <f>'PR-RAS'!E183</f>
        <v>28158.71</v>
      </c>
      <c r="E179" s="1">
        <v>0</v>
      </c>
      <c r="F179" s="1">
        <v>0</v>
      </c>
      <c r="G179" s="2">
        <f t="shared" si="0"/>
        <v>29086.164759999996</v>
      </c>
      <c r="H179" s="2">
        <f t="shared" si="1"/>
        <v>0.29000000000087311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235104</v>
      </c>
      <c r="D180" s="1">
        <f>'PR-RAS'!E184</f>
        <v>226953.14</v>
      </c>
      <c r="E180" s="1">
        <v>0</v>
      </c>
      <c r="F180" s="1">
        <v>0</v>
      </c>
      <c r="G180" s="2">
        <f t="shared" si="0"/>
        <v>123332.84011999999</v>
      </c>
      <c r="H180" s="2">
        <f t="shared" si="1"/>
        <v>0.14000000001396984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20056</v>
      </c>
      <c r="D181" s="1">
        <f>'PR-RAS'!E185</f>
        <v>21930.11</v>
      </c>
      <c r="E181" s="1">
        <v>0</v>
      </c>
      <c r="F181" s="1">
        <v>0</v>
      </c>
      <c r="G181" s="2">
        <f t="shared" si="0"/>
        <v>11504.919599999999</v>
      </c>
      <c r="H181" s="2">
        <f t="shared" si="1"/>
        <v>0.11000000000058208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48681</v>
      </c>
      <c r="D182" s="1">
        <f>'PR-RAS'!E186</f>
        <v>83682.63</v>
      </c>
      <c r="E182" s="1">
        <v>0</v>
      </c>
      <c r="F182" s="1">
        <v>0</v>
      </c>
      <c r="G182" s="2">
        <f t="shared" si="0"/>
        <v>39104.373059999998</v>
      </c>
      <c r="H182" s="2">
        <f t="shared" si="1"/>
        <v>0.36999999999534339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587653</v>
      </c>
      <c r="D183" s="1">
        <f>'PR-RAS'!E187</f>
        <v>980485.19</v>
      </c>
      <c r="E183" s="1">
        <v>0</v>
      </c>
      <c r="F183" s="1">
        <v>0</v>
      </c>
      <c r="G183" s="2">
        <f t="shared" si="0"/>
        <v>463849.45515999995</v>
      </c>
      <c r="H183" s="2">
        <f t="shared" si="1"/>
        <v>0.18999999994412065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240679</v>
      </c>
      <c r="D184" s="1">
        <f>'PR-RAS'!E188</f>
        <v>322600.92000000004</v>
      </c>
      <c r="E184" s="1">
        <v>0</v>
      </c>
      <c r="F184" s="1">
        <v>0</v>
      </c>
      <c r="G184" s="2">
        <f t="shared" si="0"/>
        <v>162116.19372000001</v>
      </c>
      <c r="H184" s="2">
        <f t="shared" si="1"/>
        <v>7.9999999958090484E-2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57104</v>
      </c>
      <c r="D186" s="1">
        <f>'PR-RAS'!E190</f>
        <v>65258.67</v>
      </c>
      <c r="E186" s="1">
        <v>0</v>
      </c>
      <c r="F186" s="1">
        <v>0</v>
      </c>
      <c r="G186" s="2">
        <f t="shared" si="0"/>
        <v>34709.947899999999</v>
      </c>
      <c r="H186" s="2">
        <f t="shared" si="1"/>
        <v>0.33000000000174623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12614</v>
      </c>
      <c r="D187" s="1">
        <f>'PR-RAS'!E191</f>
        <v>46265.16</v>
      </c>
      <c r="E187" s="1">
        <v>0</v>
      </c>
      <c r="F187" s="1">
        <v>0</v>
      </c>
      <c r="G187" s="2">
        <f t="shared" si="0"/>
        <v>19556.843520000002</v>
      </c>
      <c r="H187" s="2">
        <f t="shared" si="1"/>
        <v>0.16000000000349246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5300</v>
      </c>
      <c r="D188" s="1">
        <f>'PR-RAS'!E192</f>
        <v>5300</v>
      </c>
      <c r="E188" s="1">
        <v>0</v>
      </c>
      <c r="F188" s="1">
        <v>0</v>
      </c>
      <c r="G188" s="2">
        <f t="shared" si="0"/>
        <v>2973.3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43858</v>
      </c>
      <c r="D189" s="1">
        <f>'PR-RAS'!E193</f>
        <v>30928.75</v>
      </c>
      <c r="E189" s="1">
        <v>0</v>
      </c>
      <c r="F189" s="1">
        <v>0</v>
      </c>
      <c r="G189" s="2">
        <f t="shared" si="0"/>
        <v>19874.513999999999</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117581</v>
      </c>
      <c r="D190" s="1">
        <f>'PR-RAS'!E194</f>
        <v>156205.96</v>
      </c>
      <c r="E190" s="1">
        <v>0</v>
      </c>
      <c r="F190" s="1">
        <v>0</v>
      </c>
      <c r="G190" s="2">
        <f t="shared" si="0"/>
        <v>81268.66188</v>
      </c>
      <c r="H190" s="2">
        <f t="shared" si="1"/>
        <v>4.0000000008149073E-2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4222</v>
      </c>
      <c r="D191" s="1">
        <f>'PR-RAS'!E195</f>
        <v>18642.38</v>
      </c>
      <c r="E191" s="1">
        <v>0</v>
      </c>
      <c r="F191" s="1">
        <v>0</v>
      </c>
      <c r="G191" s="2">
        <f t="shared" si="0"/>
        <v>7886.2844000000005</v>
      </c>
      <c r="H191" s="2">
        <f t="shared" si="1"/>
        <v>0.38000000000101863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110475</v>
      </c>
      <c r="D192" s="1">
        <f>'PR-RAS'!E196</f>
        <v>197030.93</v>
      </c>
      <c r="E192" s="1">
        <v>0</v>
      </c>
      <c r="F192" s="1">
        <v>0</v>
      </c>
      <c r="G192" s="2">
        <f t="shared" si="0"/>
        <v>96366.540259999994</v>
      </c>
      <c r="H192" s="2">
        <f t="shared" si="1"/>
        <v>7.0000000006984919E-2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110475</v>
      </c>
      <c r="D206" s="1">
        <f>'PR-RAS'!E210</f>
        <v>197030.93</v>
      </c>
      <c r="E206" s="1">
        <v>0</v>
      </c>
      <c r="F206" s="1">
        <v>0</v>
      </c>
      <c r="G206" s="2">
        <f t="shared" si="0"/>
        <v>103430.0563</v>
      </c>
      <c r="H206" s="2">
        <f t="shared" si="1"/>
        <v>7.0000000006984919E-2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17176</v>
      </c>
      <c r="D207" s="1">
        <f>'PR-RAS'!E211</f>
        <v>21285.69</v>
      </c>
      <c r="E207" s="1">
        <v>0</v>
      </c>
      <c r="F207" s="1">
        <v>0</v>
      </c>
      <c r="G207" s="2">
        <f t="shared" si="0"/>
        <v>12307.960279999999</v>
      </c>
      <c r="H207" s="2">
        <f t="shared" si="1"/>
        <v>0.31000000000130967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2848</v>
      </c>
      <c r="D208" s="1">
        <f>'PR-RAS'!E212</f>
        <v>3958.47</v>
      </c>
      <c r="E208" s="1">
        <v>0</v>
      </c>
      <c r="F208" s="1">
        <v>0</v>
      </c>
      <c r="G208" s="2">
        <f t="shared" si="0"/>
        <v>2228.3425799999995</v>
      </c>
      <c r="H208" s="2">
        <f t="shared" si="1"/>
        <v>0.46999999999979991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90451</v>
      </c>
      <c r="D209" s="1">
        <f>'PR-RAS'!E213</f>
        <v>171786.77</v>
      </c>
      <c r="E209" s="1">
        <v>0</v>
      </c>
      <c r="F209" s="1">
        <v>0</v>
      </c>
      <c r="G209" s="2">
        <f t="shared" si="0"/>
        <v>90277.104319999999</v>
      </c>
      <c r="H209" s="2">
        <f t="shared" si="1"/>
        <v>0.23000000001047738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22682368</v>
      </c>
      <c r="D285" s="1">
        <f>'PR-RAS'!E289</f>
        <v>25022443.75</v>
      </c>
      <c r="E285" s="1">
        <v>0</v>
      </c>
      <c r="F285" s="1">
        <v>0</v>
      </c>
      <c r="G285" s="2">
        <f t="shared" si="8"/>
        <v>20654540.561999999</v>
      </c>
      <c r="H285" s="2">
        <f t="shared" si="9"/>
        <v>0.25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1023767</v>
      </c>
      <c r="D287" s="1">
        <f>'PR-RAS'!E291</f>
        <v>599546.61000000313</v>
      </c>
      <c r="E287" s="1">
        <v>0</v>
      </c>
      <c r="F287" s="1">
        <v>0</v>
      </c>
      <c r="G287" s="2">
        <f t="shared" si="8"/>
        <v>635738.02292000176</v>
      </c>
      <c r="H287" s="2">
        <f t="shared" si="9"/>
        <v>0.38999999687075615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4223563</v>
      </c>
      <c r="D288" s="1">
        <f>'PR-RAS'!E292</f>
        <v>2944329.74</v>
      </c>
      <c r="E288" s="1">
        <v>0</v>
      </c>
      <c r="F288" s="1">
        <v>0</v>
      </c>
      <c r="G288" s="2">
        <f t="shared" si="8"/>
        <v>2902207.85176</v>
      </c>
      <c r="H288" s="2">
        <f t="shared" si="9"/>
        <v>0.25999999977648258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341730</v>
      </c>
      <c r="D290" s="1">
        <f>'PR-RAS'!E294</f>
        <v>194320.1</v>
      </c>
      <c r="E290" s="1">
        <v>0</v>
      </c>
      <c r="F290" s="1">
        <v>0</v>
      </c>
      <c r="G290" s="2">
        <f t="shared" si="8"/>
        <v>211076.98779999997</v>
      </c>
      <c r="H290" s="2">
        <f t="shared" si="9"/>
        <v>0.10000000000582077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246863</v>
      </c>
      <c r="D291" s="1">
        <f>'PR-RAS'!E295</f>
        <v>145650.82999999999</v>
      </c>
      <c r="E291" s="1">
        <v>0</v>
      </c>
      <c r="F291" s="1">
        <v>0</v>
      </c>
      <c r="G291" s="2">
        <f t="shared" si="8"/>
        <v>156067.75139999998</v>
      </c>
      <c r="H291" s="2">
        <f t="shared" si="9"/>
        <v>0.17000000001280569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2293</v>
      </c>
      <c r="D293" s="1">
        <f>'PR-RAS'!E298</f>
        <v>2685.04</v>
      </c>
      <c r="E293" s="1">
        <v>0</v>
      </c>
      <c r="F293" s="1">
        <v>0</v>
      </c>
      <c r="G293" s="2">
        <f t="shared" si="8"/>
        <v>2237.6193599999997</v>
      </c>
      <c r="H293" s="2">
        <f t="shared" si="9"/>
        <v>3.999999999996362E-2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2293</v>
      </c>
      <c r="D306" s="1">
        <f>'PR-RAS'!E311</f>
        <v>2685.04</v>
      </c>
      <c r="E306" s="1">
        <v>0</v>
      </c>
      <c r="F306" s="1">
        <v>0</v>
      </c>
      <c r="G306" s="2">
        <f t="shared" si="8"/>
        <v>2337.2393999999999</v>
      </c>
      <c r="H306" s="2">
        <f t="shared" si="9"/>
        <v>3.999999999996362E-2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2293</v>
      </c>
      <c r="D307" s="1">
        <f>'PR-RAS'!E312</f>
        <v>2685.04</v>
      </c>
      <c r="E307" s="1">
        <v>0</v>
      </c>
      <c r="F307" s="1">
        <v>0</v>
      </c>
      <c r="G307" s="2">
        <f t="shared" si="8"/>
        <v>2344.9024799999997</v>
      </c>
      <c r="H307" s="2">
        <f t="shared" si="9"/>
        <v>3.999999999996362E-2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2293</v>
      </c>
      <c r="D308" s="1">
        <f>'PR-RAS'!E313</f>
        <v>2685.04</v>
      </c>
      <c r="E308" s="1">
        <v>0</v>
      </c>
      <c r="F308" s="1">
        <v>0</v>
      </c>
      <c r="G308" s="2">
        <f t="shared" si="8"/>
        <v>2352.56556</v>
      </c>
      <c r="H308" s="2">
        <f t="shared" si="9"/>
        <v>3.999999999996362E-2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257759</v>
      </c>
      <c r="D345" s="1">
        <f>'PR-RAS'!E350</f>
        <v>383101.49</v>
      </c>
      <c r="E345" s="1">
        <v>0</v>
      </c>
      <c r="F345" s="1">
        <v>0</v>
      </c>
      <c r="G345" s="2">
        <f t="shared" si="8"/>
        <v>352242.92111999996</v>
      </c>
      <c r="H345" s="2">
        <f t="shared" si="9"/>
        <v>0.48999999999068677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7134.67</v>
      </c>
      <c r="E346" s="1">
        <v>0</v>
      </c>
      <c r="F346" s="1">
        <v>0</v>
      </c>
      <c r="G346" s="2">
        <f t="shared" si="8"/>
        <v>4922.9222999999993</v>
      </c>
      <c r="H346" s="2">
        <f t="shared" si="9"/>
        <v>0.32999999999992724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7134.67</v>
      </c>
      <c r="E351" s="1">
        <v>0</v>
      </c>
      <c r="F351" s="1">
        <v>0</v>
      </c>
      <c r="G351" s="2">
        <f t="shared" si="8"/>
        <v>4994.2689999999993</v>
      </c>
      <c r="H351" s="2">
        <f t="shared" si="9"/>
        <v>0.32999999999992724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7134.67</v>
      </c>
      <c r="E354" s="1">
        <v>0</v>
      </c>
      <c r="F354" s="1">
        <v>0</v>
      </c>
      <c r="G354" s="2">
        <f t="shared" si="8"/>
        <v>5037.0770199999997</v>
      </c>
      <c r="H354" s="2">
        <f t="shared" si="9"/>
        <v>0.32999999999992724</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253588</v>
      </c>
      <c r="D358" s="1">
        <f>'PR-RAS'!E363</f>
        <v>375966.82</v>
      </c>
      <c r="E358" s="1">
        <v>0</v>
      </c>
      <c r="F358" s="1">
        <v>0</v>
      </c>
      <c r="G358" s="2">
        <f t="shared" si="8"/>
        <v>358971.22547999996</v>
      </c>
      <c r="H358" s="2">
        <f t="shared" si="9"/>
        <v>0.17999999999301508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12490</v>
      </c>
      <c r="D359" s="1">
        <f>'PR-RAS'!E364</f>
        <v>44500</v>
      </c>
      <c r="E359" s="1">
        <v>0</v>
      </c>
      <c r="F359" s="1">
        <v>0</v>
      </c>
      <c r="G359" s="2">
        <f t="shared" si="8"/>
        <v>36333.42</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12490</v>
      </c>
      <c r="D361" s="1">
        <f>'PR-RAS'!E366</f>
        <v>44500</v>
      </c>
      <c r="E361" s="1">
        <v>0</v>
      </c>
      <c r="F361" s="1">
        <v>0</v>
      </c>
      <c r="G361" s="2">
        <f t="shared" si="8"/>
        <v>36536.400000000001</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190940</v>
      </c>
      <c r="D364" s="1">
        <f>'PR-RAS'!E369</f>
        <v>319841.14</v>
      </c>
      <c r="E364" s="1">
        <v>0</v>
      </c>
      <c r="F364" s="1">
        <v>0</v>
      </c>
      <c r="G364" s="2">
        <f t="shared" si="8"/>
        <v>301515.88764000003</v>
      </c>
      <c r="H364" s="2">
        <f t="shared" si="9"/>
        <v>0.14000000001396984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41181</v>
      </c>
      <c r="D365" s="1">
        <f>'PR-RAS'!E370</f>
        <v>22003.19</v>
      </c>
      <c r="E365" s="1">
        <v>0</v>
      </c>
      <c r="F365" s="1">
        <v>0</v>
      </c>
      <c r="G365" s="2">
        <f t="shared" si="8"/>
        <v>31008.206320000001</v>
      </c>
      <c r="H365" s="2">
        <f t="shared" si="9"/>
        <v>0.18999999999869033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149759</v>
      </c>
      <c r="D371" s="1">
        <f>'PR-RAS'!E376</f>
        <v>297837.95</v>
      </c>
      <c r="E371" s="1">
        <v>0</v>
      </c>
      <c r="F371" s="1">
        <v>0</v>
      </c>
      <c r="G371" s="2">
        <f t="shared" si="8"/>
        <v>275810.913</v>
      </c>
      <c r="H371" s="2">
        <f t="shared" si="9"/>
        <v>4.9999999988358468E-2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48658</v>
      </c>
      <c r="D378" s="1">
        <f>'PR-RAS'!E383</f>
        <v>7890.68</v>
      </c>
      <c r="E378" s="1">
        <v>0</v>
      </c>
      <c r="F378" s="1">
        <v>0</v>
      </c>
      <c r="G378" s="2">
        <f t="shared" si="8"/>
        <v>24293.638719999999</v>
      </c>
      <c r="H378" s="2">
        <f t="shared" si="9"/>
        <v>0.31999999999970896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13283</v>
      </c>
      <c r="D379" s="1">
        <f>'PR-RAS'!E384</f>
        <v>7890.68</v>
      </c>
      <c r="E379" s="1">
        <v>0</v>
      </c>
      <c r="F379" s="1">
        <v>0</v>
      </c>
      <c r="G379" s="2">
        <f t="shared" si="8"/>
        <v>10986.328080000001</v>
      </c>
      <c r="H379" s="2">
        <f t="shared" si="9"/>
        <v>0.31999999999970896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35375</v>
      </c>
      <c r="D380" s="1">
        <f>'PR-RAS'!E385</f>
        <v>0</v>
      </c>
      <c r="E380" s="1">
        <v>0</v>
      </c>
      <c r="F380" s="1">
        <v>0</v>
      </c>
      <c r="G380" s="2">
        <f t="shared" si="8"/>
        <v>13407.125</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1500</v>
      </c>
      <c r="D386" s="1">
        <f>'PR-RAS'!E391</f>
        <v>3735</v>
      </c>
      <c r="E386" s="1">
        <v>0</v>
      </c>
      <c r="F386" s="1">
        <v>0</v>
      </c>
      <c r="G386" s="2">
        <f t="shared" si="8"/>
        <v>3453.4500000000003</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1500</v>
      </c>
      <c r="D388" s="1">
        <f>'PR-RAS'!E393</f>
        <v>3735</v>
      </c>
      <c r="E388" s="1">
        <v>0</v>
      </c>
      <c r="F388" s="1">
        <v>0</v>
      </c>
      <c r="G388" s="2">
        <f t="shared" si="8"/>
        <v>3471.39</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4171</v>
      </c>
      <c r="D397" s="1">
        <f>'PR-RAS'!E402</f>
        <v>0</v>
      </c>
      <c r="E397" s="1">
        <v>0</v>
      </c>
      <c r="F397" s="1">
        <v>0</v>
      </c>
      <c r="G397" s="2">
        <f t="shared" si="8"/>
        <v>1651.7160000000001</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4171</v>
      </c>
      <c r="D398" s="1">
        <f>'PR-RAS'!E403</f>
        <v>0</v>
      </c>
      <c r="E398" s="1">
        <v>0</v>
      </c>
      <c r="F398" s="1">
        <v>0</v>
      </c>
      <c r="G398" s="2">
        <f t="shared" si="8"/>
        <v>1655.8870000000002</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255466</v>
      </c>
      <c r="D403" s="1">
        <f>'PR-RAS'!E408</f>
        <v>380416.45</v>
      </c>
      <c r="E403" s="1">
        <v>0</v>
      </c>
      <c r="F403" s="1">
        <v>0</v>
      </c>
      <c r="G403" s="2">
        <f t="shared" si="8"/>
        <v>408552.15780000004</v>
      </c>
      <c r="H403" s="2">
        <f t="shared" si="9"/>
        <v>0.45000000001164153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21660894</v>
      </c>
      <c r="D407" s="1">
        <f>'PR-RAS'!E412</f>
        <v>24425582.179999996</v>
      </c>
      <c r="E407" s="1">
        <v>0</v>
      </c>
      <c r="F407" s="1">
        <v>0</v>
      </c>
      <c r="G407" s="2">
        <f t="shared" si="8"/>
        <v>28627895.694159996</v>
      </c>
      <c r="H407" s="2">
        <f t="shared" si="9"/>
        <v>0.17999999597668648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22940127</v>
      </c>
      <c r="D408" s="1">
        <f>'PR-RAS'!E413</f>
        <v>25405545.239999998</v>
      </c>
      <c r="E408" s="1">
        <v>0</v>
      </c>
      <c r="F408" s="1">
        <v>0</v>
      </c>
      <c r="G408" s="2">
        <f t="shared" si="8"/>
        <v>30016745.514359992</v>
      </c>
      <c r="H408" s="2">
        <f t="shared" si="9"/>
        <v>0.23999999836087227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1279233</v>
      </c>
      <c r="D410" s="1">
        <f>'PR-RAS'!E415</f>
        <v>979963.06000000238</v>
      </c>
      <c r="E410" s="1">
        <v>0</v>
      </c>
      <c r="F410" s="1">
        <v>0</v>
      </c>
      <c r="G410" s="2">
        <f t="shared" si="8"/>
        <v>1324816.0800800018</v>
      </c>
      <c r="H410" s="2">
        <f t="shared" si="9"/>
        <v>6.0000002384185791E-2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4223563</v>
      </c>
      <c r="D411" s="1">
        <f>'PR-RAS'!E416</f>
        <v>2944329.74</v>
      </c>
      <c r="E411" s="1">
        <v>0</v>
      </c>
      <c r="F411" s="1">
        <v>0</v>
      </c>
      <c r="G411" s="2">
        <f t="shared" si="8"/>
        <v>4146011.2168000001</v>
      </c>
      <c r="H411" s="2">
        <f t="shared" si="9"/>
        <v>0.25999999977648258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341730</v>
      </c>
      <c r="D413" s="1">
        <f>'PR-RAS'!E418</f>
        <v>194320.1</v>
      </c>
      <c r="E413" s="1">
        <v>0</v>
      </c>
      <c r="F413" s="1">
        <v>0</v>
      </c>
      <c r="G413" s="2">
        <f t="shared" si="8"/>
        <v>300912.52239999996</v>
      </c>
      <c r="H413" s="2">
        <f t="shared" si="9"/>
        <v>0.10000000000582077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21660894</v>
      </c>
      <c r="D633" s="1">
        <f>'PR-RAS'!E639</f>
        <v>24425582.179999996</v>
      </c>
      <c r="E633" s="1">
        <v>0</v>
      </c>
      <c r="F633" s="1">
        <v>0</v>
      </c>
      <c r="G633" s="2">
        <f t="shared" si="10"/>
        <v>44563620.883519992</v>
      </c>
      <c r="H633" s="2">
        <f t="shared" si="11"/>
        <v>0.17999999597668648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22940127</v>
      </c>
      <c r="D634" s="1">
        <f>'PR-RAS'!E640</f>
        <v>25405545.239999998</v>
      </c>
      <c r="E634" s="1">
        <v>0</v>
      </c>
      <c r="F634" s="1">
        <v>0</v>
      </c>
      <c r="G634" s="2">
        <f t="shared" si="10"/>
        <v>46684520.66483999</v>
      </c>
      <c r="H634" s="2">
        <f t="shared" si="11"/>
        <v>0.23999999836087227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1279233</v>
      </c>
      <c r="D636" s="1">
        <f>'PR-RAS'!E642</f>
        <v>979963.06000000238</v>
      </c>
      <c r="E636" s="1">
        <v>0</v>
      </c>
      <c r="F636" s="1">
        <v>0</v>
      </c>
      <c r="G636" s="2">
        <f t="shared" si="10"/>
        <v>2056866.0412000031</v>
      </c>
      <c r="H636" s="2">
        <f t="shared" si="11"/>
        <v>6.0000002384185791E-2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4223563</v>
      </c>
      <c r="D637" s="1">
        <f>'PR-RAS'!E643</f>
        <v>2944329.74</v>
      </c>
      <c r="E637" s="1">
        <v>0</v>
      </c>
      <c r="F637" s="1">
        <v>0</v>
      </c>
      <c r="G637" s="2">
        <f t="shared" si="10"/>
        <v>6431373.4972800007</v>
      </c>
      <c r="H637" s="2">
        <f t="shared" si="11"/>
        <v>0.25999999977648258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2944330</v>
      </c>
      <c r="D639" s="1">
        <f>'PR-RAS'!E645</f>
        <v>1964366.6799999978</v>
      </c>
      <c r="E639" s="1">
        <v>0</v>
      </c>
      <c r="F639" s="1">
        <v>0</v>
      </c>
      <c r="G639" s="2">
        <f t="shared" si="10"/>
        <v>4385014.4236799972</v>
      </c>
      <c r="H639" s="2">
        <f t="shared" si="11"/>
        <v>0.32000000216066837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1649296</v>
      </c>
      <c r="D641" s="1">
        <f>'PR-RAS'!E647</f>
        <v>1808013.37</v>
      </c>
      <c r="E641" s="1">
        <v>0</v>
      </c>
      <c r="F641" s="1">
        <v>0</v>
      </c>
      <c r="G641" s="2">
        <f t="shared" si="10"/>
        <v>3369806.5536000002</v>
      </c>
      <c r="H641" s="2">
        <f t="shared" si="11"/>
        <v>0.37000000011175871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4225502</v>
      </c>
      <c r="D642" s="1">
        <f>'PR-RAS'!E649</f>
        <v>3048212.22</v>
      </c>
      <c r="E642" s="1">
        <v>0</v>
      </c>
      <c r="F642" s="1">
        <v>0</v>
      </c>
      <c r="G642" s="2">
        <f t="shared" si="10"/>
        <v>6616354.8480400015</v>
      </c>
      <c r="H642" s="2">
        <f t="shared" si="11"/>
        <v>0.22000000020489097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22367152</v>
      </c>
      <c r="D643" s="1">
        <f>'PR-RAS'!E650</f>
        <v>25149051.640000001</v>
      </c>
      <c r="E643" s="1">
        <v>0</v>
      </c>
      <c r="F643" s="1">
        <v>0</v>
      </c>
      <c r="G643" s="2">
        <f t="shared" si="10"/>
        <v>46651093.889760002</v>
      </c>
      <c r="H643" s="2">
        <f t="shared" si="11"/>
        <v>0.35999999940395355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23544442</v>
      </c>
      <c r="D644" s="1">
        <f>'PR-RAS'!E651</f>
        <v>26097544.199999999</v>
      </c>
      <c r="E644" s="1">
        <v>0</v>
      </c>
      <c r="F644" s="1">
        <v>0</v>
      </c>
      <c r="G644" s="2">
        <f t="shared" si="10"/>
        <v>48700518.047200002</v>
      </c>
      <c r="H644" s="2">
        <f t="shared" si="11"/>
        <v>0.19999999925494194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3048212</v>
      </c>
      <c r="D645" s="1">
        <f>'PR-RAS'!E652</f>
        <v>2099719.66</v>
      </c>
      <c r="E645" s="1">
        <v>0</v>
      </c>
      <c r="F645" s="1">
        <v>0</v>
      </c>
      <c r="G645" s="2">
        <f t="shared" si="10"/>
        <v>4667487.4500799999</v>
      </c>
      <c r="H645" s="2">
        <f t="shared" si="11"/>
        <v>0.33999999985098839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141</v>
      </c>
      <c r="D647" s="1">
        <f>'PR-RAS'!E654</f>
        <v>141</v>
      </c>
      <c r="E647" s="1">
        <v>0</v>
      </c>
      <c r="F647" s="1">
        <v>0</v>
      </c>
      <c r="G647" s="2">
        <f t="shared" si="10"/>
        <v>273.25799999999998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123</v>
      </c>
      <c r="D649" s="1">
        <f>'PR-RAS'!E656</f>
        <v>118</v>
      </c>
      <c r="E649" s="1">
        <v>0</v>
      </c>
      <c r="F649" s="1">
        <v>0</v>
      </c>
      <c r="G649" s="2">
        <f t="shared" si="10"/>
        <v>232.63200000000001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17699114</v>
      </c>
      <c r="D668" s="1">
        <f>'PR-RAS'!E675</f>
        <v>19072608.68</v>
      </c>
      <c r="E668" s="1">
        <v>0</v>
      </c>
      <c r="F668" s="1">
        <v>0</v>
      </c>
      <c r="G668" s="2">
        <f t="shared" si="10"/>
        <v>37248169.017120004</v>
      </c>
      <c r="H668" s="2">
        <f t="shared" si="11"/>
        <v>0.32000000029802322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10352</v>
      </c>
      <c r="D669" s="1">
        <f>'PR-RAS'!E676</f>
        <v>11547.9</v>
      </c>
      <c r="E669" s="1">
        <v>0</v>
      </c>
      <c r="F669" s="1">
        <v>0</v>
      </c>
      <c r="G669" s="2">
        <f t="shared" si="10"/>
        <v>22343.130400000002</v>
      </c>
      <c r="H669" s="2">
        <f t="shared" si="11"/>
        <v>0.1000000000003638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642822</v>
      </c>
      <c r="D687" s="1">
        <f>'PR-RAS'!E694</f>
        <v>1477738.81</v>
      </c>
      <c r="E687" s="1">
        <v>0</v>
      </c>
      <c r="F687" s="1">
        <v>0</v>
      </c>
      <c r="G687" s="2">
        <f t="shared" si="10"/>
        <v>2468433.5393200004</v>
      </c>
      <c r="H687" s="2">
        <f t="shared" si="11"/>
        <v>0.18999999994412065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493797</v>
      </c>
      <c r="D703" s="1">
        <f>'PR-RAS'!E710</f>
        <v>689474.59</v>
      </c>
      <c r="E703" s="1">
        <v>0</v>
      </c>
      <c r="F703" s="1">
        <v>0</v>
      </c>
      <c r="G703" s="2">
        <f t="shared" si="10"/>
        <v>1314667.8183599999</v>
      </c>
      <c r="H703" s="2">
        <f t="shared" si="11"/>
        <v>0.41000000003259629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4524</v>
      </c>
      <c r="D709" s="1">
        <f>'PR-RAS'!E716</f>
        <v>14510.29</v>
      </c>
      <c r="E709" s="1">
        <v>0</v>
      </c>
      <c r="F709" s="1">
        <v>0</v>
      </c>
      <c r="G709" s="2">
        <f t="shared" si="10"/>
        <v>23749.56264</v>
      </c>
      <c r="H709" s="2">
        <f t="shared" si="11"/>
        <v>0.29000000000087311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24818</v>
      </c>
      <c r="D710" s="1">
        <f>'PR-RAS'!E717</f>
        <v>10597.53</v>
      </c>
      <c r="E710" s="1">
        <v>0</v>
      </c>
      <c r="F710" s="1">
        <v>0</v>
      </c>
      <c r="G710" s="2">
        <f t="shared" si="10"/>
        <v>32623.259539999995</v>
      </c>
      <c r="H710" s="2">
        <f t="shared" si="11"/>
        <v>0.46999999999934516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589789</v>
      </c>
      <c r="D711" s="1">
        <f>'PR-RAS'!E718</f>
        <v>792920.47</v>
      </c>
      <c r="E711" s="1">
        <v>0</v>
      </c>
      <c r="F711" s="1">
        <v>0</v>
      </c>
      <c r="G711" s="2">
        <f t="shared" si="10"/>
        <v>1544697.2573999998</v>
      </c>
      <c r="H711" s="2">
        <f t="shared" si="11"/>
        <v>0.46999999997206032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86000</v>
      </c>
      <c r="D713" s="1">
        <f>'PR-RAS'!E720</f>
        <v>15000</v>
      </c>
      <c r="E713" s="1">
        <v>0</v>
      </c>
      <c r="F713" s="1">
        <v>0</v>
      </c>
      <c r="G713" s="2">
        <f t="shared" si="10"/>
        <v>82592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3989.75</v>
      </c>
      <c r="E714" s="1">
        <v>0</v>
      </c>
      <c r="F714" s="1">
        <v>0</v>
      </c>
      <c r="G714" s="2">
        <f t="shared" si="10"/>
        <v>5689.3834999999999</v>
      </c>
      <c r="H714" s="2">
        <f t="shared" si="11"/>
        <v>0.25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108516</v>
      </c>
      <c r="D715" s="1">
        <f>'PR-RAS'!E722</f>
        <v>125717.89</v>
      </c>
      <c r="E715" s="1">
        <v>0</v>
      </c>
      <c r="F715" s="1">
        <v>0</v>
      </c>
      <c r="G715" s="2">
        <f t="shared" si="10"/>
        <v>257005.57092</v>
      </c>
      <c r="H715" s="2">
        <f t="shared" si="11"/>
        <v>0.11000000000058208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8301.83</v>
      </c>
      <c r="E719" s="1">
        <v>0</v>
      </c>
      <c r="F719" s="1">
        <v>0</v>
      </c>
      <c r="G719" s="2">
        <f t="shared" si="10"/>
        <v>11921.427879999999</v>
      </c>
      <c r="H719" s="2">
        <f t="shared" si="11"/>
        <v>0.17000000000007276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37585976</v>
      </c>
      <c r="D984" s="6">
        <f>BILANCA!E6</f>
        <v>36029769.469999999</v>
      </c>
      <c r="E984" s="6">
        <v>0</v>
      </c>
      <c r="F984" s="6">
        <v>0</v>
      </c>
      <c r="G984" s="7">
        <f t="shared" ref="G984:G1241" si="22">B984/1000*C984+B984/500*D984</f>
        <v>109645.51493999999</v>
      </c>
      <c r="H984" s="7">
        <f t="shared" si="19"/>
        <v>0.4699999988079071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32255682</v>
      </c>
      <c r="D985" s="1">
        <f>BILANCA!E7</f>
        <v>31656096.419999994</v>
      </c>
      <c r="E985" s="1">
        <v>0</v>
      </c>
      <c r="F985" s="1">
        <v>0</v>
      </c>
      <c r="G985" s="2">
        <f t="shared" si="22"/>
        <v>191135.74967999998</v>
      </c>
      <c r="H985" s="2">
        <f t="shared" si="19"/>
        <v>0.41999999433755875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1663394</v>
      </c>
      <c r="D986" s="1">
        <f>BILANCA!E8</f>
        <v>1663394.1400000001</v>
      </c>
      <c r="E986" s="1">
        <v>0</v>
      </c>
      <c r="F986" s="1">
        <v>0</v>
      </c>
      <c r="G986" s="2">
        <f t="shared" si="22"/>
        <v>14970.546839999999</v>
      </c>
      <c r="H986" s="2">
        <f t="shared" si="19"/>
        <v>0.14000000013038516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1643081</v>
      </c>
      <c r="D987" s="1">
        <f>BILANCA!E9</f>
        <v>1643080.85</v>
      </c>
      <c r="E987" s="1">
        <v>0</v>
      </c>
      <c r="F987" s="1">
        <v>0</v>
      </c>
      <c r="G987" s="2">
        <f t="shared" si="22"/>
        <v>19716.970800000003</v>
      </c>
      <c r="H987" s="2">
        <f t="shared" si="19"/>
        <v>0.14999999990686774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20313</v>
      </c>
      <c r="D988" s="1">
        <f>BILANCA!E10</f>
        <v>20313.29</v>
      </c>
      <c r="E988" s="1">
        <v>0</v>
      </c>
      <c r="F988" s="1">
        <v>0</v>
      </c>
      <c r="G988" s="2">
        <f t="shared" si="22"/>
        <v>304.6979</v>
      </c>
      <c r="H988" s="2">
        <f t="shared" si="19"/>
        <v>0.29000000000087311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29752060</v>
      </c>
      <c r="D990" s="1">
        <f>BILANCA!E12</f>
        <v>28882754.469999995</v>
      </c>
      <c r="E990" s="1">
        <v>0</v>
      </c>
      <c r="F990" s="1">
        <v>0</v>
      </c>
      <c r="G990" s="2">
        <f t="shared" si="22"/>
        <v>612622.98257999995</v>
      </c>
      <c r="H990" s="2">
        <f t="shared" si="19"/>
        <v>0.46999999508261681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28577120</v>
      </c>
      <c r="D991" s="1">
        <f>BILANCA!E13</f>
        <v>27978945.089999996</v>
      </c>
      <c r="E991" s="1">
        <v>0</v>
      </c>
      <c r="F991" s="1">
        <v>0</v>
      </c>
      <c r="G991" s="2">
        <f t="shared" si="22"/>
        <v>676280.08143999998</v>
      </c>
      <c r="H991" s="2">
        <f t="shared" si="19"/>
        <v>8.999999612569809E-2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70219</v>
      </c>
      <c r="D992" s="1">
        <f>BILANCA!E14</f>
        <v>70218.820000000007</v>
      </c>
      <c r="E992" s="1">
        <v>0</v>
      </c>
      <c r="F992" s="1">
        <v>0</v>
      </c>
      <c r="G992" s="2">
        <f t="shared" si="22"/>
        <v>1895.90976</v>
      </c>
      <c r="H992" s="2">
        <f t="shared" si="19"/>
        <v>0.17999999999301508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46147245</v>
      </c>
      <c r="D993" s="1">
        <f>BILANCA!E15</f>
        <v>46147245.229999997</v>
      </c>
      <c r="E993" s="1">
        <v>0</v>
      </c>
      <c r="F993" s="1">
        <v>0</v>
      </c>
      <c r="G993" s="2">
        <f t="shared" si="22"/>
        <v>1384417.3546</v>
      </c>
      <c r="H993" s="2">
        <f t="shared" si="19"/>
        <v>0.22999999672174454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321452</v>
      </c>
      <c r="D994" s="1">
        <f>BILANCA!E16</f>
        <v>321451.86</v>
      </c>
      <c r="E994" s="1">
        <v>0</v>
      </c>
      <c r="F994" s="1">
        <v>0</v>
      </c>
      <c r="G994" s="2">
        <f t="shared" si="22"/>
        <v>10607.912919999999</v>
      </c>
      <c r="H994" s="2">
        <f t="shared" si="19"/>
        <v>0.14000000001396984</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436906</v>
      </c>
      <c r="D995" s="1">
        <f>BILANCA!E17</f>
        <v>436906.29</v>
      </c>
      <c r="E995" s="1">
        <v>0</v>
      </c>
      <c r="F995" s="1">
        <v>0</v>
      </c>
      <c r="G995" s="2">
        <f t="shared" si="22"/>
        <v>15728.622960000001</v>
      </c>
      <c r="H995" s="2">
        <f t="shared" si="19"/>
        <v>0.28999999997904524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18398702</v>
      </c>
      <c r="D996" s="1">
        <f>BILANCA!E18</f>
        <v>18996877.109999999</v>
      </c>
      <c r="E996" s="1">
        <v>0</v>
      </c>
      <c r="F996" s="1">
        <v>0</v>
      </c>
      <c r="G996" s="2">
        <f t="shared" si="22"/>
        <v>733101.93085999996</v>
      </c>
      <c r="H996" s="2">
        <f t="shared" si="19"/>
        <v>0.10999999940395355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864859</v>
      </c>
      <c r="D997" s="1">
        <f>BILANCA!E19</f>
        <v>591160</v>
      </c>
      <c r="E997" s="1">
        <v>0</v>
      </c>
      <c r="F997" s="1">
        <v>0</v>
      </c>
      <c r="G997" s="2">
        <f t="shared" si="22"/>
        <v>28660.506000000001</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2140778</v>
      </c>
      <c r="D998" s="1">
        <f>BILANCA!E20</f>
        <v>2162781.1</v>
      </c>
      <c r="E998" s="1">
        <v>0</v>
      </c>
      <c r="F998" s="1">
        <v>0</v>
      </c>
      <c r="G998" s="2">
        <f t="shared" si="22"/>
        <v>96995.103000000003</v>
      </c>
      <c r="H998" s="2">
        <f t="shared" si="19"/>
        <v>0.10000000009313226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85160</v>
      </c>
      <c r="D999" s="1">
        <f>BILANCA!E21</f>
        <v>85160.37</v>
      </c>
      <c r="E999" s="1">
        <v>0</v>
      </c>
      <c r="F999" s="1">
        <v>0</v>
      </c>
      <c r="G999" s="2">
        <f t="shared" si="22"/>
        <v>4087.69184</v>
      </c>
      <c r="H999" s="2">
        <f t="shared" si="19"/>
        <v>0.36999999999534339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364764</v>
      </c>
      <c r="D1000" s="1">
        <f>BILANCA!E22</f>
        <v>364764.03</v>
      </c>
      <c r="E1000" s="1">
        <v>0</v>
      </c>
      <c r="F1000" s="1">
        <v>0</v>
      </c>
      <c r="G1000" s="2">
        <f t="shared" si="22"/>
        <v>18602.965020000003</v>
      </c>
      <c r="H1000" s="2">
        <f t="shared" si="19"/>
        <v>3.0000000027939677E-2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7633</v>
      </c>
      <c r="D1002" s="1">
        <f>BILANCA!E24</f>
        <v>7633.2</v>
      </c>
      <c r="E1002" s="1">
        <v>0</v>
      </c>
      <c r="F1002" s="1">
        <v>0</v>
      </c>
      <c r="G1002" s="2">
        <f t="shared" si="22"/>
        <v>435.08859999999999</v>
      </c>
      <c r="H1002" s="2">
        <f t="shared" si="19"/>
        <v>0.1999999999998181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11698808</v>
      </c>
      <c r="D1004" s="1">
        <f>BILANCA!E26</f>
        <v>11771426.26</v>
      </c>
      <c r="E1004" s="1">
        <v>0</v>
      </c>
      <c r="F1004" s="1">
        <v>0</v>
      </c>
      <c r="G1004" s="2">
        <f t="shared" si="22"/>
        <v>740074.87092000002</v>
      </c>
      <c r="H1004" s="2">
        <f t="shared" si="19"/>
        <v>0.25999999977648258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13432284</v>
      </c>
      <c r="D1006" s="1">
        <f>BILANCA!E28</f>
        <v>13800604.960000001</v>
      </c>
      <c r="E1006" s="1">
        <v>0</v>
      </c>
      <c r="F1006" s="1">
        <v>0</v>
      </c>
      <c r="G1006" s="2">
        <f t="shared" si="22"/>
        <v>943770.36016000004</v>
      </c>
      <c r="H1006" s="2">
        <f t="shared" si="19"/>
        <v>3.9999999105930328E-2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732000</v>
      </c>
      <c r="D1008" s="1">
        <f>BILANCA!E30</f>
        <v>732000.41</v>
      </c>
      <c r="E1008" s="1">
        <v>0</v>
      </c>
      <c r="F1008" s="1">
        <v>0</v>
      </c>
      <c r="G1008" s="2">
        <f t="shared" si="22"/>
        <v>54900.020500000006</v>
      </c>
      <c r="H1008" s="2">
        <f t="shared" si="19"/>
        <v>0.41000000003259629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732000</v>
      </c>
      <c r="D1012" s="1">
        <f>BILANCA!E34</f>
        <v>732000.41</v>
      </c>
      <c r="E1012" s="1">
        <v>0</v>
      </c>
      <c r="F1012" s="1">
        <v>0</v>
      </c>
      <c r="G1012" s="2">
        <f t="shared" si="22"/>
        <v>63684.023780000003</v>
      </c>
      <c r="H1012" s="2">
        <f t="shared" si="19"/>
        <v>0.41000000003259629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306717</v>
      </c>
      <c r="D1013" s="1">
        <f>BILANCA!E35</f>
        <v>305550.63</v>
      </c>
      <c r="E1013" s="1">
        <v>0</v>
      </c>
      <c r="F1013" s="1">
        <v>0</v>
      </c>
      <c r="G1013" s="2">
        <f t="shared" si="22"/>
        <v>27534.5478</v>
      </c>
      <c r="H1013" s="2">
        <f t="shared" si="19"/>
        <v>0.36999999999534339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294073</v>
      </c>
      <c r="D1014" s="1">
        <f>BILANCA!E36</f>
        <v>309685.37</v>
      </c>
      <c r="E1014" s="1">
        <v>0</v>
      </c>
      <c r="F1014" s="1">
        <v>0</v>
      </c>
      <c r="G1014" s="2">
        <f t="shared" si="22"/>
        <v>28316.755940000003</v>
      </c>
      <c r="H1014" s="2">
        <f t="shared" si="19"/>
        <v>0.36999999999534339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257074</v>
      </c>
      <c r="D1015" s="1">
        <f>BILANCA!E37</f>
        <v>257073.5</v>
      </c>
      <c r="E1015" s="1">
        <v>0</v>
      </c>
      <c r="F1015" s="1">
        <v>0</v>
      </c>
      <c r="G1015" s="2">
        <f t="shared" si="22"/>
        <v>24679.072</v>
      </c>
      <c r="H1015" s="2">
        <f t="shared" si="19"/>
        <v>0.5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244430</v>
      </c>
      <c r="D1018" s="1">
        <f>BILANCA!E40</f>
        <v>261208.24</v>
      </c>
      <c r="E1018" s="1">
        <v>0</v>
      </c>
      <c r="F1018" s="1">
        <v>0</v>
      </c>
      <c r="G1018" s="2">
        <f t="shared" si="22"/>
        <v>26839.626800000005</v>
      </c>
      <c r="H1018" s="2">
        <f t="shared" si="19"/>
        <v>0.23999999999068677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69302</v>
      </c>
      <c r="D1020" s="1">
        <f>BILANCA!E42</f>
        <v>69301.649999999994</v>
      </c>
      <c r="E1020" s="1">
        <v>0</v>
      </c>
      <c r="F1020" s="1">
        <v>0</v>
      </c>
      <c r="G1020" s="2">
        <f t="shared" si="22"/>
        <v>7692.4960999999994</v>
      </c>
      <c r="H1020" s="2">
        <f t="shared" si="19"/>
        <v>0.35000000000582077</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69302</v>
      </c>
      <c r="D1022" s="1">
        <f>BILANCA!E44</f>
        <v>69301.649999999994</v>
      </c>
      <c r="E1022" s="1">
        <v>0</v>
      </c>
      <c r="F1022" s="1">
        <v>0</v>
      </c>
      <c r="G1022" s="2">
        <f t="shared" si="22"/>
        <v>8108.3066999999992</v>
      </c>
      <c r="H1022" s="2">
        <f t="shared" si="19"/>
        <v>0.35000000000582077</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3364</v>
      </c>
      <c r="D1023" s="1">
        <f>BILANCA!E45</f>
        <v>7098.75</v>
      </c>
      <c r="E1023" s="1">
        <v>0</v>
      </c>
      <c r="F1023" s="1">
        <v>0</v>
      </c>
      <c r="G1023" s="2">
        <f t="shared" si="22"/>
        <v>702.46</v>
      </c>
      <c r="H1023" s="2">
        <f t="shared" si="19"/>
        <v>0.25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3364</v>
      </c>
      <c r="D1025" s="1">
        <f>BILANCA!E47</f>
        <v>7098.75</v>
      </c>
      <c r="E1025" s="1">
        <v>0</v>
      </c>
      <c r="F1025" s="1">
        <v>0</v>
      </c>
      <c r="G1025" s="2">
        <f t="shared" si="22"/>
        <v>737.58300000000008</v>
      </c>
      <c r="H1025" s="2">
        <f t="shared" si="19"/>
        <v>0.25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68652</v>
      </c>
      <c r="D1030" s="1">
        <f>BILANCA!E52</f>
        <v>68651.989999999991</v>
      </c>
      <c r="E1030" s="1">
        <v>0</v>
      </c>
      <c r="F1030" s="1">
        <v>0</v>
      </c>
      <c r="G1030" s="2">
        <f t="shared" si="22"/>
        <v>9679.931059999999</v>
      </c>
      <c r="H1030" s="2">
        <f t="shared" si="19"/>
        <v>1.0000000009313226E-2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763067</v>
      </c>
      <c r="D1032" s="1">
        <f>BILANCA!E54</f>
        <v>783786.02</v>
      </c>
      <c r="E1032" s="1">
        <v>0</v>
      </c>
      <c r="F1032" s="1">
        <v>0</v>
      </c>
      <c r="G1032" s="2">
        <f t="shared" si="22"/>
        <v>114201.31296000001</v>
      </c>
      <c r="H1032" s="2">
        <f t="shared" si="19"/>
        <v>2.0000000018626451E-2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694415</v>
      </c>
      <c r="D1033" s="1">
        <f>BILANCA!E55</f>
        <v>715134.03</v>
      </c>
      <c r="E1033" s="1">
        <v>0</v>
      </c>
      <c r="F1033" s="1">
        <v>0</v>
      </c>
      <c r="G1033" s="2">
        <f t="shared" si="22"/>
        <v>106234.15300000001</v>
      </c>
      <c r="H1033" s="2">
        <f t="shared" si="19"/>
        <v>3.0000000027939677E-2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771576</v>
      </c>
      <c r="D1034" s="1">
        <f>BILANCA!E56</f>
        <v>1041295.82</v>
      </c>
      <c r="E1034" s="1">
        <v>0</v>
      </c>
      <c r="F1034" s="1">
        <v>0</v>
      </c>
      <c r="G1034" s="2">
        <f t="shared" si="22"/>
        <v>145562.54963999998</v>
      </c>
      <c r="H1034" s="2">
        <f t="shared" si="19"/>
        <v>0.18000000005122274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731996</v>
      </c>
      <c r="D1035" s="1">
        <f>BILANCA!E57</f>
        <v>776496.21</v>
      </c>
      <c r="E1035" s="1">
        <v>0</v>
      </c>
      <c r="F1035" s="1">
        <v>0</v>
      </c>
      <c r="G1035" s="2">
        <f t="shared" si="22"/>
        <v>118819.39783999999</v>
      </c>
      <c r="H1035" s="2">
        <f t="shared" si="19"/>
        <v>0.2099999999627471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4947</v>
      </c>
      <c r="D1038" s="1">
        <f>BILANCA!E60</f>
        <v>4946.9399999999996</v>
      </c>
      <c r="E1038" s="1">
        <v>0</v>
      </c>
      <c r="F1038" s="1">
        <v>0</v>
      </c>
      <c r="G1038" s="2">
        <f t="shared" si="22"/>
        <v>816.24839999999995</v>
      </c>
      <c r="H1038" s="2">
        <f t="shared" si="19"/>
        <v>6.0000000000400178E-2</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34633</v>
      </c>
      <c r="D1040" s="1">
        <f>BILANCA!E62</f>
        <v>259852.67</v>
      </c>
      <c r="E1040" s="1">
        <v>0</v>
      </c>
      <c r="F1040" s="1">
        <v>0</v>
      </c>
      <c r="G1040" s="2">
        <f t="shared" si="22"/>
        <v>31597.285380000001</v>
      </c>
      <c r="H1040" s="2">
        <f t="shared" si="19"/>
        <v>0.32999999998719431</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5330294</v>
      </c>
      <c r="D1046" s="1">
        <f>BILANCA!E68</f>
        <v>4373673.0500000007</v>
      </c>
      <c r="E1046" s="1">
        <v>0</v>
      </c>
      <c r="F1046" s="1">
        <v>0</v>
      </c>
      <c r="G1046" s="2">
        <f t="shared" si="22"/>
        <v>886891.32630000007</v>
      </c>
      <c r="H1046" s="2">
        <f t="shared" si="19"/>
        <v>5.000000074505806E-2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3048212</v>
      </c>
      <c r="D1047" s="1">
        <f>BILANCA!E69</f>
        <v>2099719.66</v>
      </c>
      <c r="E1047" s="1">
        <v>0</v>
      </c>
      <c r="F1047" s="1">
        <v>0</v>
      </c>
      <c r="G1047" s="2">
        <f t="shared" si="22"/>
        <v>463849.68448000005</v>
      </c>
      <c r="H1047" s="2">
        <f t="shared" si="19"/>
        <v>0.33999999985098839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3044705</v>
      </c>
      <c r="D1048" s="1">
        <f>BILANCA!E70</f>
        <v>2099719.66</v>
      </c>
      <c r="E1048" s="1">
        <v>0</v>
      </c>
      <c r="F1048" s="1">
        <v>0</v>
      </c>
      <c r="G1048" s="2">
        <f t="shared" si="22"/>
        <v>470869.38080000004</v>
      </c>
      <c r="H1048" s="2">
        <f t="shared" si="19"/>
        <v>0.33999999985098839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3044705</v>
      </c>
      <c r="D1050" s="1">
        <f>BILANCA!E72</f>
        <v>2099719.66</v>
      </c>
      <c r="E1050" s="1">
        <v>0</v>
      </c>
      <c r="F1050" s="1">
        <v>0</v>
      </c>
      <c r="G1050" s="2">
        <f t="shared" si="22"/>
        <v>485357.66944000009</v>
      </c>
      <c r="H1050" s="2">
        <f t="shared" si="19"/>
        <v>0.33999999985098839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3507</v>
      </c>
      <c r="D1054" s="1">
        <f>BILANCA!E76</f>
        <v>0</v>
      </c>
      <c r="E1054" s="1">
        <v>0</v>
      </c>
      <c r="F1054" s="1">
        <v>0</v>
      </c>
      <c r="G1054" s="2">
        <f t="shared" si="22"/>
        <v>248.99699999999999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282869</v>
      </c>
      <c r="D1056" s="1">
        <f>BILANCA!E78</f>
        <v>287089.78000000003</v>
      </c>
      <c r="E1056" s="1">
        <v>0</v>
      </c>
      <c r="F1056" s="1">
        <v>0</v>
      </c>
      <c r="G1056" s="2">
        <f t="shared" si="22"/>
        <v>62564.544880000001</v>
      </c>
      <c r="H1056" s="2">
        <f t="shared" si="19"/>
        <v>0.21999999997206032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32540</v>
      </c>
      <c r="D1060" s="1">
        <f>BILANCA!E82</f>
        <v>74900</v>
      </c>
      <c r="E1060" s="1">
        <v>0</v>
      </c>
      <c r="F1060" s="1">
        <v>0</v>
      </c>
      <c r="G1060" s="2">
        <f t="shared" si="22"/>
        <v>14040.18</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24365</v>
      </c>
      <c r="D1061" s="1">
        <f>BILANCA!E83</f>
        <v>0</v>
      </c>
      <c r="E1061" s="1">
        <v>0</v>
      </c>
      <c r="F1061" s="1">
        <v>0</v>
      </c>
      <c r="G1061" s="2">
        <f t="shared" si="22"/>
        <v>1900.47</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225964</v>
      </c>
      <c r="D1064" s="1">
        <f>BILANCA!E86</f>
        <v>212189.78</v>
      </c>
      <c r="E1064" s="1">
        <v>0</v>
      </c>
      <c r="F1064" s="1">
        <v>0</v>
      </c>
      <c r="G1064" s="2">
        <f t="shared" si="22"/>
        <v>52677.82836</v>
      </c>
      <c r="H1064" s="2">
        <f t="shared" si="19"/>
        <v>0.22000000000116415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349917</v>
      </c>
      <c r="D1124" s="1">
        <f>BILANCA!E146</f>
        <v>178850.23999999996</v>
      </c>
      <c r="E1124" s="1">
        <v>0</v>
      </c>
      <c r="F1124" s="1">
        <v>0</v>
      </c>
      <c r="G1124" s="2">
        <f t="shared" si="22"/>
        <v>99774.064679999981</v>
      </c>
      <c r="H1124" s="2">
        <f t="shared" si="23"/>
        <v>0.23999999996158294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155622</v>
      </c>
      <c r="D1136" s="1">
        <f>BILANCA!E158</f>
        <v>62500.11</v>
      </c>
      <c r="E1136" s="1">
        <v>0</v>
      </c>
      <c r="F1136" s="1">
        <v>0</v>
      </c>
      <c r="G1136" s="2">
        <f t="shared" si="22"/>
        <v>42935.199659999998</v>
      </c>
      <c r="H1136" s="2">
        <f t="shared" si="23"/>
        <v>0.11000000000058208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336736</v>
      </c>
      <c r="D1138" s="1">
        <f>BILANCA!E160</f>
        <v>250517.36</v>
      </c>
      <c r="E1138" s="1">
        <v>0</v>
      </c>
      <c r="F1138" s="1">
        <v>0</v>
      </c>
      <c r="G1138" s="2">
        <f t="shared" si="22"/>
        <v>129854.4616</v>
      </c>
      <c r="H1138" s="2">
        <f t="shared" si="23"/>
        <v>0.35999999998603016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142441</v>
      </c>
      <c r="D1141" s="1">
        <f>BILANCA!E163</f>
        <v>134167.23000000001</v>
      </c>
      <c r="E1141" s="1">
        <v>0</v>
      </c>
      <c r="F1141" s="1">
        <v>0</v>
      </c>
      <c r="G1141" s="2">
        <f t="shared" si="22"/>
        <v>64902.522680000002</v>
      </c>
      <c r="H1141" s="2">
        <f t="shared" si="23"/>
        <v>0.23000000001047738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1649296</v>
      </c>
      <c r="D1148" s="1">
        <f>BILANCA!E170</f>
        <v>1808013.37</v>
      </c>
      <c r="E1148" s="1">
        <v>0</v>
      </c>
      <c r="F1148" s="1">
        <v>0</v>
      </c>
      <c r="G1148" s="2">
        <f t="shared" si="22"/>
        <v>868778.25210000016</v>
      </c>
      <c r="H1148" s="2">
        <f t="shared" si="23"/>
        <v>0.37000000011175871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1649296</v>
      </c>
      <c r="D1151" s="1">
        <f>BILANCA!E173</f>
        <v>1808013.37</v>
      </c>
      <c r="E1151" s="1">
        <v>0</v>
      </c>
      <c r="F1151" s="1">
        <v>0</v>
      </c>
      <c r="G1151" s="2">
        <f t="shared" si="22"/>
        <v>884574.22032000008</v>
      </c>
      <c r="H1151" s="2">
        <f t="shared" si="23"/>
        <v>0.37000000011175871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37585976</v>
      </c>
      <c r="D1152" s="1">
        <f>BILANCA!E175</f>
        <v>36029769.470000006</v>
      </c>
      <c r="E1152" s="1">
        <v>0</v>
      </c>
      <c r="F1152" s="1">
        <v>0</v>
      </c>
      <c r="G1152" s="2">
        <f t="shared" si="22"/>
        <v>18530092.024860002</v>
      </c>
      <c r="H1152" s="2">
        <f t="shared" si="23"/>
        <v>0.4700000062584877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2108317</v>
      </c>
      <c r="D1153" s="1">
        <f>BILANCA!E176</f>
        <v>2279069.4700000002</v>
      </c>
      <c r="E1153" s="1">
        <v>0</v>
      </c>
      <c r="F1153" s="1">
        <v>0</v>
      </c>
      <c r="G1153" s="2">
        <f t="shared" si="22"/>
        <v>1133297.5098000001</v>
      </c>
      <c r="H1153" s="2">
        <f t="shared" si="23"/>
        <v>0.47000000020489097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2108317</v>
      </c>
      <c r="D1154" s="1">
        <f>BILANCA!E177</f>
        <v>2279069.4700000002</v>
      </c>
      <c r="E1154" s="1">
        <v>0</v>
      </c>
      <c r="F1154" s="1">
        <v>0</v>
      </c>
      <c r="G1154" s="2">
        <f t="shared" si="22"/>
        <v>1139963.9657400001</v>
      </c>
      <c r="H1154" s="2">
        <f t="shared" si="23"/>
        <v>0.47000000020489097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1557225</v>
      </c>
      <c r="D1155" s="1">
        <f>BILANCA!E178</f>
        <v>1666318.67</v>
      </c>
      <c r="E1155" s="1">
        <v>0</v>
      </c>
      <c r="F1155" s="1">
        <v>0</v>
      </c>
      <c r="G1155" s="2">
        <f t="shared" si="22"/>
        <v>841056.32247999986</v>
      </c>
      <c r="H1155" s="2">
        <f t="shared" si="23"/>
        <v>0.33000000007450581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289291</v>
      </c>
      <c r="D1156" s="1">
        <f>BILANCA!E179</f>
        <v>381427.39</v>
      </c>
      <c r="E1156" s="1">
        <v>0</v>
      </c>
      <c r="F1156" s="1">
        <v>0</v>
      </c>
      <c r="G1156" s="2">
        <f t="shared" si="22"/>
        <v>182021.21993999998</v>
      </c>
      <c r="H1156" s="2">
        <f t="shared" si="23"/>
        <v>0.39000000001396984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18071</v>
      </c>
      <c r="D1157" s="1">
        <f>BILANCA!E180</f>
        <v>1990.28</v>
      </c>
      <c r="E1157" s="1">
        <v>0</v>
      </c>
      <c r="F1157" s="1">
        <v>0</v>
      </c>
      <c r="G1157" s="2">
        <f t="shared" si="22"/>
        <v>3836.9714399999998</v>
      </c>
      <c r="H1157" s="2">
        <f t="shared" si="23"/>
        <v>0.27999999999997272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18071</v>
      </c>
      <c r="D1160" s="1">
        <f>BILANCA!E183</f>
        <v>1990.28</v>
      </c>
      <c r="E1160" s="1">
        <v>0</v>
      </c>
      <c r="F1160" s="1">
        <v>0</v>
      </c>
      <c r="G1160" s="2">
        <f t="shared" si="22"/>
        <v>3903.1261199999999</v>
      </c>
      <c r="H1160" s="2">
        <f t="shared" si="23"/>
        <v>0.27999999999997272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243730</v>
      </c>
      <c r="D1165" s="1">
        <f>BILANCA!E188</f>
        <v>229333.13</v>
      </c>
      <c r="E1165" s="1">
        <v>0</v>
      </c>
      <c r="F1165" s="1">
        <v>0</v>
      </c>
      <c r="G1165" s="2">
        <f t="shared" si="22"/>
        <v>127836.11932</v>
      </c>
      <c r="H1165" s="2">
        <f t="shared" si="23"/>
        <v>0.13000000000465661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35477659</v>
      </c>
      <c r="D1214" s="1">
        <f>BILANCA!E237</f>
        <v>33750700.000000007</v>
      </c>
      <c r="E1214" s="1">
        <v>0</v>
      </c>
      <c r="F1214" s="1">
        <v>0</v>
      </c>
      <c r="G1214" s="2">
        <f t="shared" si="22"/>
        <v>23788162.629000004</v>
      </c>
      <c r="H1214" s="2">
        <f t="shared" si="23"/>
        <v>7.4505805969238281E-9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32191598</v>
      </c>
      <c r="D1215" s="1">
        <f>BILANCA!E238</f>
        <v>31592013.220000003</v>
      </c>
      <c r="E1215" s="1">
        <v>0</v>
      </c>
      <c r="F1215" s="1">
        <v>0</v>
      </c>
      <c r="G1215" s="2">
        <f t="shared" si="22"/>
        <v>22127144.870080002</v>
      </c>
      <c r="H1215" s="2">
        <f t="shared" si="23"/>
        <v>0.2200000025331974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32191601</v>
      </c>
      <c r="D1216" s="1">
        <f>BILANCA!E239</f>
        <v>31592016.260000002</v>
      </c>
      <c r="E1216" s="1">
        <v>0</v>
      </c>
      <c r="F1216" s="1">
        <v>0</v>
      </c>
      <c r="G1216" s="2">
        <f t="shared" si="22"/>
        <v>22222522.610160001</v>
      </c>
      <c r="H1216" s="2">
        <f t="shared" si="23"/>
        <v>0.26000000163912773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28954861</v>
      </c>
      <c r="D1217" s="1">
        <f>BILANCA!E240</f>
        <v>28055831.960000001</v>
      </c>
      <c r="E1217" s="1">
        <v>0</v>
      </c>
      <c r="F1217" s="1">
        <v>0</v>
      </c>
      <c r="G1217" s="2">
        <f t="shared" si="22"/>
        <v>19905566.831280001</v>
      </c>
      <c r="H1217" s="2">
        <f t="shared" si="23"/>
        <v>3.9999999105930328E-2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3236740</v>
      </c>
      <c r="D1218" s="1">
        <f>BILANCA!E241</f>
        <v>3536184.3</v>
      </c>
      <c r="E1218" s="1">
        <v>0</v>
      </c>
      <c r="F1218" s="1">
        <v>0</v>
      </c>
      <c r="G1218" s="2">
        <f t="shared" si="22"/>
        <v>2422640.5209999997</v>
      </c>
      <c r="H1218" s="2">
        <f t="shared" si="23"/>
        <v>0.29999999981373549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v>
      </c>
      <c r="D1219" s="1">
        <f>BILANCA!E242</f>
        <v>3.04</v>
      </c>
      <c r="E1219" s="1">
        <v>0</v>
      </c>
      <c r="F1219" s="1">
        <v>0</v>
      </c>
      <c r="G1219" s="2">
        <f t="shared" si="22"/>
        <v>2.1428799999999999</v>
      </c>
      <c r="H1219" s="2">
        <f t="shared" si="23"/>
        <v>4.0000000000000036E-2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3</v>
      </c>
      <c r="D1221" s="1">
        <f>BILANCA!E244</f>
        <v>3.04</v>
      </c>
      <c r="E1221" s="1">
        <v>0</v>
      </c>
      <c r="F1221" s="1">
        <v>0</v>
      </c>
      <c r="G1221" s="2">
        <f t="shared" si="22"/>
        <v>2.1610399999999998</v>
      </c>
      <c r="H1221" s="2">
        <f t="shared" si="23"/>
        <v>4.0000000000000036E-2</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2944330</v>
      </c>
      <c r="D1222" s="1">
        <f>BILANCA!E245</f>
        <v>1964366.68</v>
      </c>
      <c r="E1222" s="1">
        <v>0</v>
      </c>
      <c r="F1222" s="1">
        <v>0</v>
      </c>
      <c r="G1222" s="2">
        <f t="shared" si="22"/>
        <v>1642662.14304</v>
      </c>
      <c r="H1222" s="2">
        <f t="shared" si="23"/>
        <v>0.32000000006519258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2944330</v>
      </c>
      <c r="D1223" s="1">
        <f>BILANCA!E246</f>
        <v>1964366.68</v>
      </c>
      <c r="E1223" s="1">
        <v>0</v>
      </c>
      <c r="F1223" s="1">
        <v>0</v>
      </c>
      <c r="G1223" s="2">
        <f t="shared" si="22"/>
        <v>1649535.2064</v>
      </c>
      <c r="H1223" s="2">
        <f t="shared" si="23"/>
        <v>0.32000000006519258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2944330</v>
      </c>
      <c r="D1224" s="1">
        <f>BILANCA!E247</f>
        <v>1964366.68</v>
      </c>
      <c r="E1224" s="1">
        <v>0</v>
      </c>
      <c r="F1224" s="1">
        <v>0</v>
      </c>
      <c r="G1224" s="2">
        <f t="shared" si="22"/>
        <v>1656408.2697600001</v>
      </c>
      <c r="H1224" s="2">
        <f t="shared" si="23"/>
        <v>0.32000000006519258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341731</v>
      </c>
      <c r="D1232" s="1">
        <f>BILANCA!E255</f>
        <v>194320.1</v>
      </c>
      <c r="E1232" s="1">
        <v>0</v>
      </c>
      <c r="F1232" s="1">
        <v>0</v>
      </c>
      <c r="G1232" s="2">
        <f t="shared" si="22"/>
        <v>181862.42879999999</v>
      </c>
      <c r="H1232" s="2">
        <f t="shared" si="23"/>
        <v>0.10000000000582077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479012</v>
      </c>
      <c r="D1236" s="1">
        <f>BILANCA!E259</f>
        <v>1066858.25</v>
      </c>
      <c r="E1236" s="1">
        <v>0</v>
      </c>
      <c r="F1236" s="1">
        <v>0</v>
      </c>
      <c r="G1236" s="2">
        <f t="shared" si="22"/>
        <v>661020.31050000002</v>
      </c>
      <c r="H1236" s="2">
        <f t="shared" si="23"/>
        <v>0.25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479012</v>
      </c>
      <c r="D1237" s="1">
        <f>BILANCA!E260</f>
        <v>1066858.25</v>
      </c>
      <c r="E1237" s="1">
        <v>0</v>
      </c>
      <c r="F1237" s="1">
        <v>0</v>
      </c>
      <c r="G1237" s="2">
        <f t="shared" si="22"/>
        <v>663633.03899999999</v>
      </c>
      <c r="H1237" s="2">
        <f t="shared" si="23"/>
        <v>0.25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389104</v>
      </c>
      <c r="D1240" s="1">
        <f>BILANCA!E264</f>
        <v>297262.52</v>
      </c>
      <c r="E1240" s="1">
        <v>0</v>
      </c>
      <c r="F1240" s="1">
        <v>0</v>
      </c>
      <c r="G1240" s="2">
        <f t="shared" si="22"/>
        <v>252792.66328000001</v>
      </c>
      <c r="H1240" s="2">
        <f t="shared" si="23"/>
        <v>0.47999999998137355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103254</v>
      </c>
      <c r="D1241" s="1">
        <f>BILANCA!E265</f>
        <v>15754.95</v>
      </c>
      <c r="E1241" s="1">
        <v>0</v>
      </c>
      <c r="F1241" s="1">
        <v>0</v>
      </c>
      <c r="G1241" s="2">
        <f t="shared" si="22"/>
        <v>34769.086199999998</v>
      </c>
      <c r="H1241" s="2">
        <f t="shared" si="23"/>
        <v>4.9999999999272404E-2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187331</v>
      </c>
      <c r="D1244" s="1">
        <f>BILANCA!E268</f>
        <v>209708.16</v>
      </c>
      <c r="E1244" s="1">
        <v>0</v>
      </c>
      <c r="F1244" s="1">
        <v>0</v>
      </c>
      <c r="G1244" s="2">
        <f t="shared" si="24"/>
        <v>158361.05051999999</v>
      </c>
      <c r="H1244" s="2">
        <f t="shared" si="23"/>
        <v>0.16000000000349246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38633</v>
      </c>
      <c r="D1245" s="1">
        <f>BILANCA!E269</f>
        <v>2481.62</v>
      </c>
      <c r="E1245" s="1">
        <v>0</v>
      </c>
      <c r="F1245" s="1">
        <v>0</v>
      </c>
      <c r="G1245" s="2">
        <f t="shared" si="24"/>
        <v>11422.21488</v>
      </c>
      <c r="H1245" s="2">
        <f t="shared" si="23"/>
        <v>0.38000000000010914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2108317</v>
      </c>
      <c r="D1264" s="1">
        <f>BILANCA!E288</f>
        <v>2279069.4700000002</v>
      </c>
      <c r="E1264" s="1">
        <v>0</v>
      </c>
      <c r="F1264" s="1">
        <v>0</v>
      </c>
      <c r="G1264" s="2">
        <f t="shared" si="24"/>
        <v>1873274.1191400003</v>
      </c>
      <c r="H1264" s="2">
        <f t="shared" si="23"/>
        <v>0.47000000020489097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34910</v>
      </c>
      <c r="D1271" s="1">
        <f>BILANCA!E295</f>
        <v>22644.57</v>
      </c>
      <c r="E1271" s="1">
        <v>0</v>
      </c>
      <c r="F1271" s="1">
        <v>0</v>
      </c>
      <c r="G1271" s="2">
        <f t="shared" si="24"/>
        <v>23097.352319999998</v>
      </c>
      <c r="H1271" s="2">
        <f t="shared" si="23"/>
        <v>0.43000000000029104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12000</v>
      </c>
      <c r="D1273" s="1">
        <f>BILANCA!E297</f>
        <v>7889.1</v>
      </c>
      <c r="E1273" s="1">
        <v>0</v>
      </c>
      <c r="F1273" s="1">
        <v>0</v>
      </c>
      <c r="G1273" s="2">
        <f t="shared" si="24"/>
        <v>8055.6779999999999</v>
      </c>
      <c r="H1273" s="2">
        <f t="shared" si="23"/>
        <v>0.1000000000003638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4258</v>
      </c>
      <c r="D1274" s="1">
        <f>BILANCA!E298</f>
        <v>7232.52</v>
      </c>
      <c r="E1274" s="1">
        <v>0</v>
      </c>
      <c r="F1274" s="1">
        <v>0</v>
      </c>
      <c r="G1274" s="2">
        <f t="shared" si="24"/>
        <v>5448.4046400000007</v>
      </c>
      <c r="H1274" s="2">
        <f t="shared" si="23"/>
        <v>0.47999999999956344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210</v>
      </c>
      <c r="D1275" s="1">
        <f>BILANCA!E299</f>
        <v>485</v>
      </c>
      <c r="E1275" s="1">
        <v>0</v>
      </c>
      <c r="F1275" s="1">
        <v>0</v>
      </c>
      <c r="G1275" s="2">
        <f t="shared" si="24"/>
        <v>344.56</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179522</v>
      </c>
      <c r="D1278" s="1">
        <f>BILANCA!E302</f>
        <v>189348.47</v>
      </c>
      <c r="E1278" s="1">
        <v>0</v>
      </c>
      <c r="F1278" s="1">
        <v>0</v>
      </c>
      <c r="G1278" s="2">
        <f t="shared" si="24"/>
        <v>164674.58729999998</v>
      </c>
      <c r="H1278" s="2">
        <f t="shared" si="23"/>
        <v>0.47000000000116415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22940127</v>
      </c>
      <c r="D1408" s="1">
        <f>'RAS-funkcijski'!E114</f>
        <v>25405545.239999998</v>
      </c>
      <c r="E1408" s="1">
        <v>0</v>
      </c>
      <c r="F1408" s="1">
        <v>0</v>
      </c>
      <c r="G1408" s="2">
        <f t="shared" si="24"/>
        <v>8112633.9228000008</v>
      </c>
      <c r="H1408" s="2">
        <f t="shared" si="27"/>
        <v>0.23999999836087227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22020975</v>
      </c>
      <c r="D1412" s="1">
        <f>'RAS-funkcijski'!E118</f>
        <v>23820648.079999998</v>
      </c>
      <c r="E1412" s="1">
        <v>0</v>
      </c>
      <c r="F1412" s="1">
        <v>0</v>
      </c>
      <c r="G1412" s="2">
        <f t="shared" si="24"/>
        <v>7941498.9122400004</v>
      </c>
      <c r="H1412" s="2">
        <f t="shared" si="27"/>
        <v>7.9999998211860657E-2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22020975</v>
      </c>
      <c r="D1414" s="1">
        <f>'RAS-funkcijski'!E120</f>
        <v>23820648.079999998</v>
      </c>
      <c r="E1414" s="1">
        <v>0</v>
      </c>
      <c r="F1414" s="1">
        <v>0</v>
      </c>
      <c r="G1414" s="2">
        <f t="shared" si="24"/>
        <v>8080823.4545600004</v>
      </c>
      <c r="H1414" s="2">
        <f t="shared" si="27"/>
        <v>7.9999998211860657E-2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919152</v>
      </c>
      <c r="D1420" s="1">
        <f>'RAS-funkcijski'!E126</f>
        <v>1584897.16</v>
      </c>
      <c r="E1420" s="1">
        <v>0</v>
      </c>
      <c r="F1420" s="1">
        <v>0</v>
      </c>
      <c r="G1420" s="2">
        <f t="shared" si="24"/>
        <v>498851.45103999996</v>
      </c>
      <c r="H1420" s="2">
        <f t="shared" si="27"/>
        <v>0.15999999991618097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22940127</v>
      </c>
      <c r="D1435" s="13">
        <f>'RAS-funkcijski'!E141</f>
        <v>25405545.239999998</v>
      </c>
      <c r="E1435" s="13">
        <v>0</v>
      </c>
      <c r="F1435" s="13">
        <v>0</v>
      </c>
      <c r="G1435" s="14">
        <f t="shared" si="24"/>
        <v>10103916.79476</v>
      </c>
      <c r="H1435" s="14">
        <f t="shared" si="27"/>
        <v>0.23999999836087227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22657.52</v>
      </c>
      <c r="D1436" s="6">
        <f>'P-VRIO'!E5</f>
        <v>16807.62</v>
      </c>
      <c r="E1436" s="6">
        <v>0</v>
      </c>
      <c r="F1436" s="6">
        <v>0</v>
      </c>
      <c r="G1436" s="7">
        <f t="shared" si="24"/>
        <v>56.272760000000005</v>
      </c>
      <c r="H1436" s="7">
        <f t="shared" si="27"/>
        <v>0.86000000000058208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6848.88</v>
      </c>
      <c r="E1437" s="1">
        <v>0</v>
      </c>
      <c r="F1437" s="1">
        <v>0</v>
      </c>
      <c r="G1437" s="2">
        <f t="shared" si="24"/>
        <v>27.395520000000001</v>
      </c>
      <c r="H1437" s="2">
        <f t="shared" si="27"/>
        <v>0.11999999999989086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6848.88</v>
      </c>
      <c r="E1445" s="1">
        <v>0</v>
      </c>
      <c r="F1445" s="1">
        <v>0</v>
      </c>
      <c r="G1445" s="2">
        <f t="shared" si="24"/>
        <v>136.9776</v>
      </c>
      <c r="H1445" s="2">
        <f t="shared" si="27"/>
        <v>0.11999999999989086</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6848.88</v>
      </c>
      <c r="E1451" s="1">
        <v>0</v>
      </c>
      <c r="F1451" s="1">
        <v>0</v>
      </c>
      <c r="G1451" s="2">
        <f t="shared" si="24"/>
        <v>219.16416000000001</v>
      </c>
      <c r="H1451" s="2">
        <f t="shared" si="27"/>
        <v>0.11999999999989086</v>
      </c>
      <c r="I1451" s="10">
        <f t="shared" si="29"/>
        <v>26.299699199976082</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22657.52</v>
      </c>
      <c r="D1453" s="1">
        <f>'P-VRIO'!E22</f>
        <v>9958.74</v>
      </c>
      <c r="E1453" s="1">
        <v>0</v>
      </c>
      <c r="F1453" s="1">
        <v>0</v>
      </c>
      <c r="G1453" s="2">
        <f t="shared" si="24"/>
        <v>766.34999999999991</v>
      </c>
      <c r="H1453" s="2">
        <f t="shared" si="27"/>
        <v>0.73999999999978172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22657.52</v>
      </c>
      <c r="D1454" s="1">
        <f>'P-VRIO'!E23</f>
        <v>9958.74</v>
      </c>
      <c r="E1454" s="1">
        <v>0</v>
      </c>
      <c r="F1454" s="1">
        <v>0</v>
      </c>
      <c r="G1454" s="2">
        <f t="shared" si="24"/>
        <v>808.92499999999995</v>
      </c>
      <c r="H1454" s="2">
        <f t="shared" si="27"/>
        <v>0.73999999999978172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8310.61</v>
      </c>
      <c r="D1456" s="1">
        <f>'P-VRIO'!E25</f>
        <v>0</v>
      </c>
      <c r="E1456" s="1">
        <v>0</v>
      </c>
      <c r="F1456" s="1">
        <v>0</v>
      </c>
      <c r="G1456" s="2">
        <f t="shared" si="24"/>
        <v>174.52281000000002</v>
      </c>
      <c r="H1456" s="2">
        <f t="shared" si="27"/>
        <v>0.38999999999941792</v>
      </c>
      <c r="I1456" s="10">
        <f t="shared" si="30"/>
        <v>68.063895899898426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4388.17</v>
      </c>
      <c r="D1458" s="1">
        <f>'P-VRIO'!E27</f>
        <v>0</v>
      </c>
      <c r="E1458" s="1">
        <v>0</v>
      </c>
      <c r="F1458" s="1">
        <v>0</v>
      </c>
      <c r="G1458" s="2">
        <f t="shared" si="24"/>
        <v>100.92791</v>
      </c>
      <c r="H1458" s="2">
        <f t="shared" si="27"/>
        <v>0.17000000000007276</v>
      </c>
      <c r="I1458" s="10">
        <f t="shared" si="30"/>
        <v>17.157744700007342</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9958.74</v>
      </c>
      <c r="D1460" s="1">
        <f>'P-VRIO'!E29</f>
        <v>9958.74</v>
      </c>
      <c r="E1460" s="1">
        <v>0</v>
      </c>
      <c r="F1460" s="1">
        <v>0</v>
      </c>
      <c r="G1460" s="2">
        <f t="shared" si="24"/>
        <v>746.90550000000007</v>
      </c>
      <c r="H1460" s="2">
        <f t="shared" si="27"/>
        <v>0.52000000000043656</v>
      </c>
      <c r="I1460" s="10">
        <f t="shared" si="30"/>
        <v>388.39086000032609</v>
      </c>
      <c r="J1460" s="2">
        <f>IF(AND(Skriveni!C1460&lt;&gt;0,Skriveni!D1460&lt;&gt;0),1,0)</f>
        <v>1</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2108317.14</v>
      </c>
      <c r="D1480" s="6"/>
      <c r="E1480" s="6">
        <v>0</v>
      </c>
      <c r="F1480" s="6">
        <v>0</v>
      </c>
      <c r="G1480" s="7">
        <f t="shared" ref="G1480:G1580" si="34">B1480/1000*C1480</f>
        <v>2108.3171400000001</v>
      </c>
      <c r="H1480" s="7">
        <f t="shared" ref="H1480:H1580" si="35">ABS(C1480-ROUND(C1480,0))</f>
        <v>0.14000000013038516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25303187.669999998</v>
      </c>
      <c r="D1481" s="1">
        <v>0</v>
      </c>
      <c r="E1481" s="1">
        <v>0</v>
      </c>
      <c r="F1481" s="1">
        <v>0</v>
      </c>
      <c r="G1481" s="2">
        <f t="shared" si="34"/>
        <v>50606.375339999999</v>
      </c>
      <c r="H1481" s="2">
        <f t="shared" si="35"/>
        <v>0.33000000193715096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24924590.899999999</v>
      </c>
      <c r="D1483" s="1">
        <v>0</v>
      </c>
      <c r="E1483" s="1">
        <v>0</v>
      </c>
      <c r="F1483" s="1">
        <v>0</v>
      </c>
      <c r="G1483" s="2">
        <f t="shared" si="34"/>
        <v>99698.363599999997</v>
      </c>
      <c r="H1483" s="2">
        <f t="shared" si="35"/>
        <v>0.10000000149011612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19628476.899999999</v>
      </c>
      <c r="D1484" s="1">
        <v>0</v>
      </c>
      <c r="E1484" s="1">
        <v>0</v>
      </c>
      <c r="F1484" s="1">
        <v>0</v>
      </c>
      <c r="G1484" s="2">
        <f t="shared" si="34"/>
        <v>98142.3845</v>
      </c>
      <c r="H1484" s="2">
        <f t="shared" si="35"/>
        <v>0.10000000149011612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4717824.71</v>
      </c>
      <c r="D1485" s="1">
        <v>0</v>
      </c>
      <c r="E1485" s="1">
        <v>0</v>
      </c>
      <c r="F1485" s="1">
        <v>0</v>
      </c>
      <c r="G1485" s="2">
        <f t="shared" si="34"/>
        <v>28306.948260000001</v>
      </c>
      <c r="H1485" s="2">
        <f t="shared" si="35"/>
        <v>0.2900000000372529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176843.11</v>
      </c>
      <c r="D1486" s="1">
        <v>0</v>
      </c>
      <c r="E1486" s="1">
        <v>0</v>
      </c>
      <c r="F1486" s="1">
        <v>0</v>
      </c>
      <c r="G1486" s="2">
        <f t="shared" si="34"/>
        <v>1237.9017699999999</v>
      </c>
      <c r="H1486" s="2">
        <f t="shared" si="35"/>
        <v>0.10999999998603016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401446.18</v>
      </c>
      <c r="D1491" s="1">
        <v>0</v>
      </c>
      <c r="E1491" s="1">
        <v>0</v>
      </c>
      <c r="F1491" s="1">
        <v>0</v>
      </c>
      <c r="G1491" s="2">
        <f t="shared" si="34"/>
        <v>4817.3541599999999</v>
      </c>
      <c r="H1491" s="2">
        <f t="shared" si="35"/>
        <v>0.17999999999301508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378596.77</v>
      </c>
      <c r="D1492" s="1">
        <v>0</v>
      </c>
      <c r="E1492" s="1">
        <v>0</v>
      </c>
      <c r="F1492" s="1">
        <v>0</v>
      </c>
      <c r="G1492" s="2">
        <f t="shared" si="34"/>
        <v>4921.7580100000005</v>
      </c>
      <c r="H1492" s="2">
        <f t="shared" si="35"/>
        <v>0.22999999998137355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25132435.34</v>
      </c>
      <c r="D1499" s="1">
        <v>0</v>
      </c>
      <c r="E1499" s="1">
        <v>0</v>
      </c>
      <c r="F1499" s="1">
        <v>0</v>
      </c>
      <c r="G1499" s="2">
        <f t="shared" si="34"/>
        <v>502648.70679999999</v>
      </c>
      <c r="H1499" s="2">
        <f t="shared" si="35"/>
        <v>0.33999999985098839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24753838.559999999</v>
      </c>
      <c r="D1501" s="1">
        <v>0</v>
      </c>
      <c r="E1501" s="1">
        <v>0</v>
      </c>
      <c r="F1501" s="1">
        <v>0</v>
      </c>
      <c r="G1501" s="2">
        <f t="shared" si="34"/>
        <v>544584.44831999997</v>
      </c>
      <c r="H1501" s="2">
        <f t="shared" si="35"/>
        <v>0.44000000134110451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19519383.379999999</v>
      </c>
      <c r="D1502" s="1">
        <v>0</v>
      </c>
      <c r="E1502" s="1">
        <v>0</v>
      </c>
      <c r="F1502" s="1">
        <v>0</v>
      </c>
      <c r="G1502" s="2">
        <f t="shared" si="34"/>
        <v>448945.81773999997</v>
      </c>
      <c r="H1502" s="2">
        <f t="shared" si="35"/>
        <v>0.37999999895691872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4625688.2</v>
      </c>
      <c r="D1503" s="1">
        <v>0</v>
      </c>
      <c r="E1503" s="1">
        <v>0</v>
      </c>
      <c r="F1503" s="1">
        <v>0</v>
      </c>
      <c r="G1503" s="2">
        <f t="shared" si="34"/>
        <v>111016.51680000001</v>
      </c>
      <c r="H1503" s="2">
        <f t="shared" si="35"/>
        <v>0.20000000018626451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192924.26</v>
      </c>
      <c r="D1504" s="1">
        <v>0</v>
      </c>
      <c r="E1504" s="1">
        <v>0</v>
      </c>
      <c r="F1504" s="1">
        <v>0</v>
      </c>
      <c r="G1504" s="2">
        <f t="shared" si="34"/>
        <v>4823.1065000000008</v>
      </c>
      <c r="H1504" s="2">
        <f t="shared" si="35"/>
        <v>0.26000000000931323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415842.72</v>
      </c>
      <c r="D1509" s="1">
        <v>0</v>
      </c>
      <c r="E1509" s="1">
        <v>0</v>
      </c>
      <c r="F1509" s="1">
        <v>0</v>
      </c>
      <c r="G1509" s="2">
        <f t="shared" si="34"/>
        <v>12475.281599999998</v>
      </c>
      <c r="H1509" s="2">
        <f t="shared" si="35"/>
        <v>0.28000000002793968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378596.78</v>
      </c>
      <c r="D1510" s="1">
        <v>0</v>
      </c>
      <c r="E1510" s="1">
        <v>0</v>
      </c>
      <c r="F1510" s="1">
        <v>0</v>
      </c>
      <c r="G1510" s="2">
        <f t="shared" si="34"/>
        <v>11736.500180000001</v>
      </c>
      <c r="H1510" s="2">
        <f t="shared" si="35"/>
        <v>0.21999999997206032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2279069.4699999988</v>
      </c>
      <c r="D1517" s="1">
        <v>0</v>
      </c>
      <c r="E1517" s="1">
        <v>0</v>
      </c>
      <c r="F1517" s="1">
        <v>0</v>
      </c>
      <c r="G1517" s="2">
        <f t="shared" si="34"/>
        <v>86604.639859999952</v>
      </c>
      <c r="H1517" s="2">
        <f t="shared" si="35"/>
        <v>0.4699999988079071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2279069.4700000002</v>
      </c>
      <c r="D1576" s="1">
        <v>0</v>
      </c>
      <c r="E1576" s="1">
        <v>0</v>
      </c>
      <c r="F1576" s="1">
        <v>0</v>
      </c>
      <c r="G1576" s="2">
        <f t="shared" si="34"/>
        <v>221069.73859000002</v>
      </c>
      <c r="H1576" s="2">
        <f t="shared" si="35"/>
        <v>0.47000000020489097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2279069.4700000002</v>
      </c>
      <c r="D1578" s="1">
        <v>0</v>
      </c>
      <c r="E1578" s="1">
        <v>0</v>
      </c>
      <c r="F1578" s="1">
        <v>0</v>
      </c>
      <c r="G1578" s="2">
        <f t="shared" si="34"/>
        <v>225627.87753000003</v>
      </c>
      <c r="H1578" s="2">
        <f t="shared" si="35"/>
        <v>0.47000000020489097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16947</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21658601</v>
      </c>
      <c r="I16" s="172">
        <f>'PR-RAS'!E6</f>
        <v>24422897.139999997</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22682368</v>
      </c>
      <c r="I17" s="172">
        <f>'PR-RAS'!E151</f>
        <v>25022443.75</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2944330</v>
      </c>
      <c r="I18" s="172">
        <f>'PR-RAS'!E645</f>
        <v>1964366.6799999978</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32255682</v>
      </c>
      <c r="I20" s="175">
        <f>BILANCA!E7</f>
        <v>31656096.419999994</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5330294</v>
      </c>
      <c r="I21" s="177">
        <f>BILANCA!E68</f>
        <v>4373673.0500000007</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2108317</v>
      </c>
      <c r="I22" s="177">
        <f>BILANCA!E176</f>
        <v>2279069.4700000002</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35477659</v>
      </c>
      <c r="I23" s="179">
        <f>BILANCA!E237</f>
        <v>33750700.000000007</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22940127</v>
      </c>
      <c r="I27" s="177">
        <f>'RAS-funkcijski'!E114</f>
        <v>25405545.239999998</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22940127</v>
      </c>
      <c r="I28" s="181">
        <f>'RAS-funkcijski'!E141</f>
        <v>25405545.239999998</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22657.52</v>
      </c>
      <c r="I29" s="175">
        <f>'P-VRIO'!E5</f>
        <v>16807.62</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22657.52</v>
      </c>
      <c r="I30" s="177">
        <f>'P-VRIO'!E22</f>
        <v>9958.74</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2108317.14</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2279069.4699999988</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2279069.4700000002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970" zoomScaleNormal="100" workbookViewId="0">
      <selection activeCell="F646" sqref="F64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21658601</v>
      </c>
      <c r="E6" s="53">
        <f>E7+E44+E50+E82+E106+E124+E133+E139</f>
        <v>24422897.139999997</v>
      </c>
      <c r="F6" s="54">
        <f t="shared" ref="F6:F131" si="0">IF(D6&lt;&gt;0,IF(E6/D6&gt;=100,"&gt;&gt;100",E6/D6*100),"-")</f>
        <v>112.76304106622584</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18352288</v>
      </c>
      <c r="E50" s="53">
        <f>E51+E54+E59+E62+E65+E68+E71+E74+E77</f>
        <v>20561895.389999997</v>
      </c>
      <c r="F50" s="54">
        <f t="shared" si="0"/>
        <v>112.0399559444577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17709466</v>
      </c>
      <c r="E68" s="53">
        <f t="shared" si="15"/>
        <v>19084156.579999998</v>
      </c>
      <c r="F68" s="54">
        <f t="shared" si="0"/>
        <v>107.76246206407352</v>
      </c>
    </row>
    <row r="69" spans="1:6" ht="12.75" customHeight="1" x14ac:dyDescent="0.2">
      <c r="A69" s="55" t="s">
        <v>181</v>
      </c>
      <c r="B69" s="87" t="s">
        <v>182</v>
      </c>
      <c r="C69" s="52" t="s">
        <v>181</v>
      </c>
      <c r="D69" s="244">
        <v>17709466</v>
      </c>
      <c r="E69" s="244">
        <v>19084156.579999998</v>
      </c>
      <c r="F69" s="54">
        <f t="shared" si="0"/>
        <v>107.76246206407352</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642822</v>
      </c>
      <c r="E74" s="53">
        <f t="shared" si="17"/>
        <v>1477738.81</v>
      </c>
      <c r="F74" s="54">
        <f t="shared" si="0"/>
        <v>229.88304849554001</v>
      </c>
    </row>
    <row r="75" spans="1:6" ht="12.75" customHeight="1" x14ac:dyDescent="0.2">
      <c r="A75" s="55" t="s">
        <v>193</v>
      </c>
      <c r="B75" s="87" t="s">
        <v>194</v>
      </c>
      <c r="C75" s="52" t="s">
        <v>193</v>
      </c>
      <c r="D75" s="244">
        <v>642822</v>
      </c>
      <c r="E75" s="244">
        <v>1477738.81</v>
      </c>
      <c r="F75" s="54">
        <f t="shared" si="0"/>
        <v>229.88304849554001</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53526</v>
      </c>
      <c r="E82" s="53">
        <f t="shared" si="19"/>
        <v>125913.79000000001</v>
      </c>
      <c r="F82" s="54">
        <f t="shared" si="0"/>
        <v>235.23855696297127</v>
      </c>
    </row>
    <row r="83" spans="1:6" ht="12.75" customHeight="1" x14ac:dyDescent="0.2">
      <c r="A83" s="55">
        <v>641</v>
      </c>
      <c r="B83" s="87" t="s">
        <v>209</v>
      </c>
      <c r="C83" s="52" t="s">
        <v>210</v>
      </c>
      <c r="D83" s="53">
        <f t="shared" ref="D83:E83" si="20">SUM(D84:D90)</f>
        <v>314</v>
      </c>
      <c r="E83" s="53">
        <f t="shared" si="20"/>
        <v>86.22</v>
      </c>
      <c r="F83" s="54">
        <f t="shared" si="0"/>
        <v>27.458598726114648</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314</v>
      </c>
      <c r="E85" s="244">
        <v>60.5</v>
      </c>
      <c r="F85" s="54">
        <f t="shared" si="0"/>
        <v>19.267515923566879</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v>25.72</v>
      </c>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53212</v>
      </c>
      <c r="E91" s="53">
        <f t="shared" si="21"/>
        <v>125827.57</v>
      </c>
      <c r="F91" s="54">
        <f t="shared" si="0"/>
        <v>236.4646508306397</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v>53212</v>
      </c>
      <c r="E93" s="244">
        <v>125827.57</v>
      </c>
      <c r="F93" s="54">
        <f t="shared" si="0"/>
        <v>236.4646508306397</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493797</v>
      </c>
      <c r="E106" s="53">
        <f t="shared" si="23"/>
        <v>689474.59</v>
      </c>
      <c r="F106" s="54">
        <f t="shared" si="0"/>
        <v>139.62713220209923</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493797</v>
      </c>
      <c r="E112" s="53">
        <f t="shared" si="25"/>
        <v>689474.59</v>
      </c>
      <c r="F112" s="54">
        <f t="shared" si="0"/>
        <v>139.62713220209923</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493797</v>
      </c>
      <c r="E117" s="244">
        <v>689474.59</v>
      </c>
      <c r="F117" s="54">
        <f t="shared" si="0"/>
        <v>139.62713220209923</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391145</v>
      </c>
      <c r="E124" s="53">
        <f t="shared" si="27"/>
        <v>644783.59000000008</v>
      </c>
      <c r="F124" s="54">
        <f t="shared" si="0"/>
        <v>164.84515716677961</v>
      </c>
    </row>
    <row r="125" spans="1:6" ht="12.75" customHeight="1" x14ac:dyDescent="0.2">
      <c r="A125" s="55">
        <v>661</v>
      </c>
      <c r="B125" s="88" t="s">
        <v>293</v>
      </c>
      <c r="C125" s="52" t="s">
        <v>294</v>
      </c>
      <c r="D125" s="53">
        <f t="shared" ref="D125:E125" si="28">SUM(D126:D127)</f>
        <v>389646</v>
      </c>
      <c r="E125" s="53">
        <f t="shared" si="28"/>
        <v>620515.42000000004</v>
      </c>
      <c r="F125" s="54">
        <f t="shared" si="0"/>
        <v>159.25106891896746</v>
      </c>
    </row>
    <row r="126" spans="1:6" ht="12.75" customHeight="1" x14ac:dyDescent="0.2">
      <c r="A126" s="55">
        <v>6614</v>
      </c>
      <c r="B126" s="88" t="s">
        <v>295</v>
      </c>
      <c r="C126" s="52" t="s">
        <v>296</v>
      </c>
      <c r="D126" s="244">
        <v>890</v>
      </c>
      <c r="E126" s="244">
        <v>14834.5</v>
      </c>
      <c r="F126" s="54">
        <f t="shared" si="0"/>
        <v>1666.7977528089889</v>
      </c>
    </row>
    <row r="127" spans="1:6" ht="12.75" customHeight="1" x14ac:dyDescent="0.2">
      <c r="A127" s="55">
        <v>6615</v>
      </c>
      <c r="B127" s="88" t="s">
        <v>297</v>
      </c>
      <c r="C127" s="52" t="s">
        <v>298</v>
      </c>
      <c r="D127" s="244">
        <v>388756</v>
      </c>
      <c r="E127" s="244">
        <v>605680.92000000004</v>
      </c>
      <c r="F127" s="54">
        <f t="shared" si="0"/>
        <v>155.79976128985791</v>
      </c>
    </row>
    <row r="128" spans="1:6" ht="24" x14ac:dyDescent="0.2">
      <c r="A128" s="55">
        <v>663</v>
      </c>
      <c r="B128" s="233" t="s">
        <v>299</v>
      </c>
      <c r="C128" s="52" t="s">
        <v>300</v>
      </c>
      <c r="D128" s="53">
        <f t="shared" ref="D128:E128" si="29">SUM(D129:D132)</f>
        <v>1499</v>
      </c>
      <c r="E128" s="53">
        <f t="shared" si="29"/>
        <v>24268.17</v>
      </c>
      <c r="F128" s="54">
        <f t="shared" si="0"/>
        <v>1618.9573048699131</v>
      </c>
    </row>
    <row r="129" spans="1:6" ht="12.75" customHeight="1" x14ac:dyDescent="0.2">
      <c r="A129" s="55">
        <v>6631</v>
      </c>
      <c r="B129" s="88" t="s">
        <v>301</v>
      </c>
      <c r="C129" s="52" t="s">
        <v>302</v>
      </c>
      <c r="D129" s="244">
        <v>1499</v>
      </c>
      <c r="E129" s="244">
        <v>24268.17</v>
      </c>
      <c r="F129" s="54">
        <f t="shared" si="0"/>
        <v>1618.9573048699131</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2356201</v>
      </c>
      <c r="E133" s="53">
        <f t="shared" si="30"/>
        <v>2380830.44</v>
      </c>
      <c r="F133" s="54">
        <f t="shared" ref="F133:F223" si="31">IF(D133&lt;&gt;0,IF(E133/D133&gt;=100,"&gt;&gt;100",E133/D133*100),"-")</f>
        <v>101.04530301107589</v>
      </c>
    </row>
    <row r="134" spans="1:6" ht="24" x14ac:dyDescent="0.2">
      <c r="A134" s="55">
        <v>671</v>
      </c>
      <c r="B134" s="234" t="s">
        <v>311</v>
      </c>
      <c r="C134" s="52" t="s">
        <v>312</v>
      </c>
      <c r="D134" s="53">
        <f t="shared" ref="D134:E134" si="32">SUM(D135:D137)</f>
        <v>2356201</v>
      </c>
      <c r="E134" s="53">
        <f t="shared" si="32"/>
        <v>2380830.44</v>
      </c>
      <c r="F134" s="54">
        <f t="shared" si="31"/>
        <v>101.04530301107589</v>
      </c>
    </row>
    <row r="135" spans="1:6" ht="12.75" customHeight="1" x14ac:dyDescent="0.2">
      <c r="A135" s="55">
        <v>6711</v>
      </c>
      <c r="B135" s="87" t="s">
        <v>313</v>
      </c>
      <c r="C135" s="52" t="s">
        <v>314</v>
      </c>
      <c r="D135" s="244">
        <v>2356201</v>
      </c>
      <c r="E135" s="244">
        <v>2380830.44</v>
      </c>
      <c r="F135" s="54">
        <f t="shared" si="31"/>
        <v>101.04530301107589</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11644</v>
      </c>
      <c r="E139" s="53">
        <f t="shared" si="33"/>
        <v>19999.34</v>
      </c>
      <c r="F139" s="54">
        <f t="shared" si="31"/>
        <v>171.75661284781862</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11644</v>
      </c>
      <c r="E150" s="244">
        <v>19999.34</v>
      </c>
      <c r="F150" s="54">
        <f t="shared" si="31"/>
        <v>171.75661284781862</v>
      </c>
    </row>
    <row r="151" spans="1:6" ht="12.75" customHeight="1" x14ac:dyDescent="0.2">
      <c r="A151" s="55">
        <v>3</v>
      </c>
      <c r="B151" s="87" t="s">
        <v>345</v>
      </c>
      <c r="C151" s="52" t="s">
        <v>53</v>
      </c>
      <c r="D151" s="53">
        <f t="shared" ref="D151:E151" si="35">D152+D163+D196+D215+D224+D252+D263</f>
        <v>22682368</v>
      </c>
      <c r="E151" s="53">
        <f t="shared" si="35"/>
        <v>25022443.75</v>
      </c>
      <c r="F151" s="54">
        <f t="shared" si="31"/>
        <v>110.31671715228322</v>
      </c>
    </row>
    <row r="152" spans="1:6" ht="12.75" customHeight="1" x14ac:dyDescent="0.2">
      <c r="A152" s="55">
        <v>31</v>
      </c>
      <c r="B152" s="87" t="s">
        <v>346</v>
      </c>
      <c r="C152" s="52" t="s">
        <v>35</v>
      </c>
      <c r="D152" s="53">
        <f t="shared" ref="D152:E152" si="36">D153+D158+D159</f>
        <v>18193454</v>
      </c>
      <c r="E152" s="53">
        <f t="shared" si="36"/>
        <v>19324504.039999999</v>
      </c>
      <c r="F152" s="54">
        <f t="shared" si="31"/>
        <v>106.21679665664365</v>
      </c>
    </row>
    <row r="153" spans="1:6" ht="12.75" customHeight="1" x14ac:dyDescent="0.2">
      <c r="A153" s="55">
        <v>311</v>
      </c>
      <c r="B153" s="87" t="s">
        <v>347</v>
      </c>
      <c r="C153" s="52" t="s">
        <v>348</v>
      </c>
      <c r="D153" s="53">
        <f t="shared" ref="D153:E153" si="37">SUM(D154:D157)</f>
        <v>15002036</v>
      </c>
      <c r="E153" s="53">
        <f t="shared" si="37"/>
        <v>15935621.77</v>
      </c>
      <c r="F153" s="54">
        <f t="shared" si="31"/>
        <v>106.22306045659403</v>
      </c>
    </row>
    <row r="154" spans="1:6" ht="12.75" customHeight="1" x14ac:dyDescent="0.2">
      <c r="A154" s="55">
        <v>3111</v>
      </c>
      <c r="B154" s="87" t="s">
        <v>349</v>
      </c>
      <c r="C154" s="52" t="s">
        <v>350</v>
      </c>
      <c r="D154" s="244">
        <v>14078849</v>
      </c>
      <c r="E154" s="244">
        <v>14990573.51</v>
      </c>
      <c r="F154" s="54">
        <f t="shared" si="31"/>
        <v>106.47584550413175</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658190</v>
      </c>
      <c r="E156" s="244">
        <v>679028.5</v>
      </c>
      <c r="F156" s="54">
        <f t="shared" si="31"/>
        <v>103.16603108524893</v>
      </c>
    </row>
    <row r="157" spans="1:6" ht="12.75" customHeight="1" x14ac:dyDescent="0.2">
      <c r="A157" s="55">
        <v>3114</v>
      </c>
      <c r="B157" s="87" t="s">
        <v>355</v>
      </c>
      <c r="C157" s="52" t="s">
        <v>356</v>
      </c>
      <c r="D157" s="244">
        <v>264997</v>
      </c>
      <c r="E157" s="244">
        <v>266019.76</v>
      </c>
      <c r="F157" s="54">
        <f t="shared" si="31"/>
        <v>100.38595153907404</v>
      </c>
    </row>
    <row r="158" spans="1:6" ht="12.75" customHeight="1" x14ac:dyDescent="0.2">
      <c r="A158" s="55">
        <v>312</v>
      </c>
      <c r="B158" s="87" t="s">
        <v>357</v>
      </c>
      <c r="C158" s="52" t="s">
        <v>358</v>
      </c>
      <c r="D158" s="244">
        <v>712197</v>
      </c>
      <c r="E158" s="244">
        <v>753587.1</v>
      </c>
      <c r="F158" s="54">
        <f t="shared" si="31"/>
        <v>105.81160830500549</v>
      </c>
    </row>
    <row r="159" spans="1:6" ht="12.75" customHeight="1" x14ac:dyDescent="0.2">
      <c r="A159" s="55">
        <v>313</v>
      </c>
      <c r="B159" s="87" t="s">
        <v>359</v>
      </c>
      <c r="C159" s="52" t="s">
        <v>360</v>
      </c>
      <c r="D159" s="53">
        <f t="shared" ref="D159:E159" si="38">SUM(D160:D162)</f>
        <v>2479221</v>
      </c>
      <c r="E159" s="53">
        <f t="shared" si="38"/>
        <v>2635295.17</v>
      </c>
      <c r="F159" s="54">
        <f t="shared" si="31"/>
        <v>106.29529073850212</v>
      </c>
    </row>
    <row r="160" spans="1:6" ht="12.75" customHeight="1" x14ac:dyDescent="0.2">
      <c r="A160" s="55">
        <v>3131</v>
      </c>
      <c r="B160" s="87" t="s">
        <v>139</v>
      </c>
      <c r="C160" s="52" t="s">
        <v>361</v>
      </c>
      <c r="D160" s="244">
        <v>41</v>
      </c>
      <c r="E160" s="244"/>
      <c r="F160" s="54">
        <f t="shared" si="31"/>
        <v>0</v>
      </c>
    </row>
    <row r="161" spans="1:6" ht="12.75" customHeight="1" x14ac:dyDescent="0.2">
      <c r="A161" s="55">
        <v>3132</v>
      </c>
      <c r="B161" s="87" t="s">
        <v>362</v>
      </c>
      <c r="C161" s="52" t="s">
        <v>363</v>
      </c>
      <c r="D161" s="244">
        <v>2474885</v>
      </c>
      <c r="E161" s="244">
        <v>2627978.8199999998</v>
      </c>
      <c r="F161" s="54">
        <f t="shared" si="31"/>
        <v>106.1858963143742</v>
      </c>
    </row>
    <row r="162" spans="1:6" ht="12.75" customHeight="1" x14ac:dyDescent="0.2">
      <c r="A162" s="55">
        <v>3133</v>
      </c>
      <c r="B162" s="87" t="s">
        <v>364</v>
      </c>
      <c r="C162" s="52" t="s">
        <v>365</v>
      </c>
      <c r="D162" s="244">
        <v>4295</v>
      </c>
      <c r="E162" s="244">
        <v>7316.35</v>
      </c>
      <c r="F162" s="54">
        <f t="shared" si="31"/>
        <v>170.34575087310827</v>
      </c>
    </row>
    <row r="163" spans="1:6" ht="12.75" customHeight="1" x14ac:dyDescent="0.2">
      <c r="A163" s="55">
        <v>32</v>
      </c>
      <c r="B163" s="87" t="s">
        <v>366</v>
      </c>
      <c r="C163" s="52" t="s">
        <v>367</v>
      </c>
      <c r="D163" s="53">
        <f t="shared" ref="D163:E163" si="39">D164+D169+D177+D187+D188</f>
        <v>4378439</v>
      </c>
      <c r="E163" s="53">
        <f t="shared" si="39"/>
        <v>5500908.7799999993</v>
      </c>
      <c r="F163" s="54">
        <f t="shared" si="31"/>
        <v>125.63630051714776</v>
      </c>
    </row>
    <row r="164" spans="1:6" ht="12.75" customHeight="1" x14ac:dyDescent="0.2">
      <c r="A164" s="55">
        <v>321</v>
      </c>
      <c r="B164" s="87" t="s">
        <v>368</v>
      </c>
      <c r="C164" s="52" t="s">
        <v>369</v>
      </c>
      <c r="D164" s="53">
        <f t="shared" ref="D164:E164" si="40">SUM(D165:D168)</f>
        <v>954005</v>
      </c>
      <c r="E164" s="53">
        <f t="shared" si="40"/>
        <v>1414125.8199999998</v>
      </c>
      <c r="F164" s="54">
        <f t="shared" si="31"/>
        <v>148.23044114024557</v>
      </c>
    </row>
    <row r="165" spans="1:6" ht="12.75" customHeight="1" x14ac:dyDescent="0.2">
      <c r="A165" s="55">
        <v>3211</v>
      </c>
      <c r="B165" s="87" t="s">
        <v>370</v>
      </c>
      <c r="C165" s="52" t="s">
        <v>371</v>
      </c>
      <c r="D165" s="244">
        <v>342529</v>
      </c>
      <c r="E165" s="244">
        <v>603092.18999999994</v>
      </c>
      <c r="F165" s="54">
        <f t="shared" si="31"/>
        <v>176.07040279801126</v>
      </c>
    </row>
    <row r="166" spans="1:6" ht="12.75" customHeight="1" x14ac:dyDescent="0.2">
      <c r="A166" s="55">
        <v>3212</v>
      </c>
      <c r="B166" s="87" t="s">
        <v>372</v>
      </c>
      <c r="C166" s="52" t="s">
        <v>373</v>
      </c>
      <c r="D166" s="244">
        <v>589789</v>
      </c>
      <c r="E166" s="244">
        <v>792920.47</v>
      </c>
      <c r="F166" s="54">
        <f t="shared" si="31"/>
        <v>134.4413798833142</v>
      </c>
    </row>
    <row r="167" spans="1:6" ht="12.75" customHeight="1" x14ac:dyDescent="0.2">
      <c r="A167" s="55">
        <v>3213</v>
      </c>
      <c r="B167" s="87" t="s">
        <v>374</v>
      </c>
      <c r="C167" s="52" t="s">
        <v>375</v>
      </c>
      <c r="D167" s="244">
        <v>21101</v>
      </c>
      <c r="E167" s="244">
        <v>18113.16</v>
      </c>
      <c r="F167" s="54">
        <f t="shared" si="31"/>
        <v>85.840291929292448</v>
      </c>
    </row>
    <row r="168" spans="1:6" ht="12.75" customHeight="1" x14ac:dyDescent="0.2">
      <c r="A168" s="55">
        <v>3214</v>
      </c>
      <c r="B168" s="87" t="s">
        <v>376</v>
      </c>
      <c r="C168" s="52" t="s">
        <v>377</v>
      </c>
      <c r="D168" s="244">
        <v>586</v>
      </c>
      <c r="E168" s="244"/>
      <c r="F168" s="54">
        <f t="shared" si="31"/>
        <v>0</v>
      </c>
    </row>
    <row r="169" spans="1:6" ht="12.75" customHeight="1" x14ac:dyDescent="0.2">
      <c r="A169" s="55">
        <v>322</v>
      </c>
      <c r="B169" s="87" t="s">
        <v>378</v>
      </c>
      <c r="C169" s="52" t="s">
        <v>379</v>
      </c>
      <c r="D169" s="53">
        <f t="shared" ref="D169:E169" si="41">SUM(D170:D176)</f>
        <v>1499374</v>
      </c>
      <c r="E169" s="53">
        <f t="shared" si="41"/>
        <v>1796798.4</v>
      </c>
      <c r="F169" s="54">
        <f t="shared" si="31"/>
        <v>119.83657179596283</v>
      </c>
    </row>
    <row r="170" spans="1:6" ht="12.75" customHeight="1" x14ac:dyDescent="0.2">
      <c r="A170" s="55">
        <v>3221</v>
      </c>
      <c r="B170" s="87" t="s">
        <v>380</v>
      </c>
      <c r="C170" s="52" t="s">
        <v>381</v>
      </c>
      <c r="D170" s="244">
        <v>179915</v>
      </c>
      <c r="E170" s="244">
        <v>193058.14</v>
      </c>
      <c r="F170" s="54">
        <f t="shared" si="31"/>
        <v>107.3051941194453</v>
      </c>
    </row>
    <row r="171" spans="1:6" ht="12.75" customHeight="1" x14ac:dyDescent="0.2">
      <c r="A171" s="55">
        <v>3222</v>
      </c>
      <c r="B171" s="87" t="s">
        <v>382</v>
      </c>
      <c r="C171" s="52" t="s">
        <v>383</v>
      </c>
      <c r="D171" s="244">
        <v>540297</v>
      </c>
      <c r="E171" s="244">
        <v>677225.83</v>
      </c>
      <c r="F171" s="54">
        <f t="shared" si="31"/>
        <v>125.34325195216705</v>
      </c>
    </row>
    <row r="172" spans="1:6" ht="12.75" customHeight="1" x14ac:dyDescent="0.2">
      <c r="A172" s="55">
        <v>3223</v>
      </c>
      <c r="B172" s="87" t="s">
        <v>384</v>
      </c>
      <c r="C172" s="52" t="s">
        <v>385</v>
      </c>
      <c r="D172" s="244">
        <v>627673</v>
      </c>
      <c r="E172" s="244">
        <v>806599.58</v>
      </c>
      <c r="F172" s="54">
        <f t="shared" si="31"/>
        <v>128.50633689835311</v>
      </c>
    </row>
    <row r="173" spans="1:6" ht="12.75" customHeight="1" x14ac:dyDescent="0.2">
      <c r="A173" s="55">
        <v>3224</v>
      </c>
      <c r="B173" s="87" t="s">
        <v>386</v>
      </c>
      <c r="C173" s="52" t="s">
        <v>387</v>
      </c>
      <c r="D173" s="244">
        <v>106136</v>
      </c>
      <c r="E173" s="244">
        <v>50480.6</v>
      </c>
      <c r="F173" s="54">
        <f t="shared" si="31"/>
        <v>47.562184367226948</v>
      </c>
    </row>
    <row r="174" spans="1:6" ht="12.75" customHeight="1" x14ac:dyDescent="0.2">
      <c r="A174" s="55">
        <v>3225</v>
      </c>
      <c r="B174" s="87" t="s">
        <v>388</v>
      </c>
      <c r="C174" s="52" t="s">
        <v>389</v>
      </c>
      <c r="D174" s="244">
        <v>29660</v>
      </c>
      <c r="E174" s="244">
        <v>18027.47</v>
      </c>
      <c r="F174" s="54">
        <f t="shared" si="31"/>
        <v>60.780411328388404</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15693</v>
      </c>
      <c r="E176" s="244">
        <v>51406.78</v>
      </c>
      <c r="F176" s="54">
        <f t="shared" si="31"/>
        <v>327.5777735295992</v>
      </c>
    </row>
    <row r="177" spans="1:6" ht="12.75" customHeight="1" x14ac:dyDescent="0.2">
      <c r="A177" s="55">
        <v>323</v>
      </c>
      <c r="B177" s="87" t="s">
        <v>394</v>
      </c>
      <c r="C177" s="52" t="s">
        <v>395</v>
      </c>
      <c r="D177" s="53">
        <f t="shared" ref="D177:E177" si="42">SUM(D178:D186)</f>
        <v>1096728</v>
      </c>
      <c r="E177" s="53">
        <f t="shared" si="42"/>
        <v>986898.45</v>
      </c>
      <c r="F177" s="54">
        <f t="shared" si="31"/>
        <v>89.98570748626824</v>
      </c>
    </row>
    <row r="178" spans="1:6" ht="12.75" customHeight="1" x14ac:dyDescent="0.2">
      <c r="A178" s="55">
        <v>3231</v>
      </c>
      <c r="B178" s="87" t="s">
        <v>396</v>
      </c>
      <c r="C178" s="52" t="s">
        <v>397</v>
      </c>
      <c r="D178" s="244">
        <v>128915</v>
      </c>
      <c r="E178" s="244">
        <v>96731.91</v>
      </c>
      <c r="F178" s="54">
        <f t="shared" si="31"/>
        <v>75.035418686731575</v>
      </c>
    </row>
    <row r="179" spans="1:6" ht="12.75" customHeight="1" x14ac:dyDescent="0.2">
      <c r="A179" s="55">
        <v>3232</v>
      </c>
      <c r="B179" s="87" t="s">
        <v>398</v>
      </c>
      <c r="C179" s="52" t="s">
        <v>399</v>
      </c>
      <c r="D179" s="244">
        <v>235115</v>
      </c>
      <c r="E179" s="244">
        <v>121538.67</v>
      </c>
      <c r="F179" s="54">
        <f t="shared" si="31"/>
        <v>51.693286264168606</v>
      </c>
    </row>
    <row r="180" spans="1:6" ht="12.75" customHeight="1" x14ac:dyDescent="0.2">
      <c r="A180" s="55">
        <v>3233</v>
      </c>
      <c r="B180" s="87" t="s">
        <v>400</v>
      </c>
      <c r="C180" s="52" t="s">
        <v>401</v>
      </c>
      <c r="D180" s="244">
        <v>18702</v>
      </c>
      <c r="E180" s="244">
        <v>2155.5</v>
      </c>
      <c r="F180" s="54">
        <f t="shared" si="31"/>
        <v>11.525505293551491</v>
      </c>
    </row>
    <row r="181" spans="1:6" ht="12.75" customHeight="1" x14ac:dyDescent="0.2">
      <c r="A181" s="55">
        <v>3234</v>
      </c>
      <c r="B181" s="87" t="s">
        <v>402</v>
      </c>
      <c r="C181" s="52" t="s">
        <v>403</v>
      </c>
      <c r="D181" s="244">
        <v>154921</v>
      </c>
      <c r="E181" s="244">
        <v>141501.78</v>
      </c>
      <c r="F181" s="54">
        <f t="shared" si="31"/>
        <v>91.338023896050245</v>
      </c>
    </row>
    <row r="182" spans="1:6" ht="12.75" customHeight="1" x14ac:dyDescent="0.2">
      <c r="A182" s="55">
        <v>3235</v>
      </c>
      <c r="B182" s="87" t="s">
        <v>404</v>
      </c>
      <c r="C182" s="52" t="s">
        <v>405</v>
      </c>
      <c r="D182" s="244">
        <v>148146</v>
      </c>
      <c r="E182" s="244">
        <v>264246</v>
      </c>
      <c r="F182" s="54">
        <f t="shared" si="31"/>
        <v>178.368636345227</v>
      </c>
    </row>
    <row r="183" spans="1:6" ht="12.75" customHeight="1" x14ac:dyDescent="0.2">
      <c r="A183" s="55">
        <v>3236</v>
      </c>
      <c r="B183" s="87" t="s">
        <v>406</v>
      </c>
      <c r="C183" s="52" t="s">
        <v>407</v>
      </c>
      <c r="D183" s="244">
        <v>107088</v>
      </c>
      <c r="E183" s="244">
        <v>28158.71</v>
      </c>
      <c r="F183" s="54">
        <f t="shared" si="31"/>
        <v>26.294925668608993</v>
      </c>
    </row>
    <row r="184" spans="1:6" ht="12.75" customHeight="1" x14ac:dyDescent="0.2">
      <c r="A184" s="55">
        <v>3237</v>
      </c>
      <c r="B184" s="87" t="s">
        <v>408</v>
      </c>
      <c r="C184" s="52" t="s">
        <v>409</v>
      </c>
      <c r="D184" s="244">
        <v>235104</v>
      </c>
      <c r="E184" s="244">
        <v>226953.14</v>
      </c>
      <c r="F184" s="54">
        <f t="shared" si="31"/>
        <v>96.533083231250856</v>
      </c>
    </row>
    <row r="185" spans="1:6" ht="12.75" customHeight="1" x14ac:dyDescent="0.2">
      <c r="A185" s="55">
        <v>3238</v>
      </c>
      <c r="B185" s="87" t="s">
        <v>410</v>
      </c>
      <c r="C185" s="52" t="s">
        <v>411</v>
      </c>
      <c r="D185" s="244">
        <v>20056</v>
      </c>
      <c r="E185" s="244">
        <v>21930.11</v>
      </c>
      <c r="F185" s="54">
        <f t="shared" si="31"/>
        <v>109.34438571998403</v>
      </c>
    </row>
    <row r="186" spans="1:6" ht="12.75" customHeight="1" x14ac:dyDescent="0.2">
      <c r="A186" s="55">
        <v>3239</v>
      </c>
      <c r="B186" s="87" t="s">
        <v>412</v>
      </c>
      <c r="C186" s="52" t="s">
        <v>413</v>
      </c>
      <c r="D186" s="244">
        <v>48681</v>
      </c>
      <c r="E186" s="244">
        <v>83682.63</v>
      </c>
      <c r="F186" s="54">
        <f t="shared" si="31"/>
        <v>171.89998151229432</v>
      </c>
    </row>
    <row r="187" spans="1:6" ht="12.75" customHeight="1" x14ac:dyDescent="0.2">
      <c r="A187" s="55">
        <v>324</v>
      </c>
      <c r="B187" s="87" t="s">
        <v>414</v>
      </c>
      <c r="C187" s="52" t="s">
        <v>415</v>
      </c>
      <c r="D187" s="244">
        <v>587653</v>
      </c>
      <c r="E187" s="244">
        <v>980485.19</v>
      </c>
      <c r="F187" s="54">
        <f t="shared" si="31"/>
        <v>166.84764478357127</v>
      </c>
    </row>
    <row r="188" spans="1:6" ht="12.75" customHeight="1" x14ac:dyDescent="0.2">
      <c r="A188" s="55">
        <v>329</v>
      </c>
      <c r="B188" s="87" t="s">
        <v>416</v>
      </c>
      <c r="C188" s="52" t="s">
        <v>417</v>
      </c>
      <c r="D188" s="53">
        <f t="shared" ref="D188:E188" si="43">SUM(D189:D195)</f>
        <v>240679</v>
      </c>
      <c r="E188" s="53">
        <f t="shared" si="43"/>
        <v>322600.92000000004</v>
      </c>
      <c r="F188" s="54">
        <f t="shared" si="31"/>
        <v>134.03783462620339</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57104</v>
      </c>
      <c r="E190" s="244">
        <v>65258.67</v>
      </c>
      <c r="F190" s="54">
        <f t="shared" si="31"/>
        <v>114.28038316054916</v>
      </c>
    </row>
    <row r="191" spans="1:6" ht="12.75" customHeight="1" x14ac:dyDescent="0.2">
      <c r="A191" s="55">
        <v>3293</v>
      </c>
      <c r="B191" s="87" t="s">
        <v>422</v>
      </c>
      <c r="C191" s="52" t="s">
        <v>423</v>
      </c>
      <c r="D191" s="244">
        <v>12614</v>
      </c>
      <c r="E191" s="244">
        <v>46265.16</v>
      </c>
      <c r="F191" s="54">
        <f t="shared" si="31"/>
        <v>366.77628032345018</v>
      </c>
    </row>
    <row r="192" spans="1:6" ht="12.75" customHeight="1" x14ac:dyDescent="0.2">
      <c r="A192" s="55">
        <v>3294</v>
      </c>
      <c r="B192" s="87" t="s">
        <v>424</v>
      </c>
      <c r="C192" s="52" t="s">
        <v>425</v>
      </c>
      <c r="D192" s="244">
        <v>5300</v>
      </c>
      <c r="E192" s="244">
        <v>5300</v>
      </c>
      <c r="F192" s="54">
        <f t="shared" si="31"/>
        <v>100</v>
      </c>
    </row>
    <row r="193" spans="1:6" ht="12.75" customHeight="1" x14ac:dyDescent="0.2">
      <c r="A193" s="55">
        <v>3295</v>
      </c>
      <c r="B193" s="87" t="s">
        <v>426</v>
      </c>
      <c r="C193" s="52" t="s">
        <v>427</v>
      </c>
      <c r="D193" s="244">
        <v>43858</v>
      </c>
      <c r="E193" s="244">
        <v>30928.75</v>
      </c>
      <c r="F193" s="54">
        <f t="shared" si="31"/>
        <v>70.520201559578638</v>
      </c>
    </row>
    <row r="194" spans="1:6" ht="12.75" customHeight="1" x14ac:dyDescent="0.2">
      <c r="A194" s="55" t="s">
        <v>428</v>
      </c>
      <c r="B194" s="87" t="s">
        <v>429</v>
      </c>
      <c r="C194" s="52" t="s">
        <v>428</v>
      </c>
      <c r="D194" s="244">
        <v>117581</v>
      </c>
      <c r="E194" s="244">
        <v>156205.96</v>
      </c>
      <c r="F194" s="54">
        <f t="shared" si="31"/>
        <v>132.84966108469905</v>
      </c>
    </row>
    <row r="195" spans="1:6" ht="12.75" customHeight="1" x14ac:dyDescent="0.2">
      <c r="A195" s="55">
        <v>3299</v>
      </c>
      <c r="B195" s="87" t="s">
        <v>430</v>
      </c>
      <c r="C195" s="52" t="s">
        <v>431</v>
      </c>
      <c r="D195" s="244">
        <v>4222</v>
      </c>
      <c r="E195" s="244">
        <v>18642.38</v>
      </c>
      <c r="F195" s="54">
        <f t="shared" si="31"/>
        <v>441.55329227854099</v>
      </c>
    </row>
    <row r="196" spans="1:6" ht="12.75" customHeight="1" x14ac:dyDescent="0.2">
      <c r="A196" s="55">
        <v>34</v>
      </c>
      <c r="B196" s="234" t="s">
        <v>432</v>
      </c>
      <c r="C196" s="52" t="s">
        <v>433</v>
      </c>
      <c r="D196" s="53">
        <f t="shared" ref="D196:E196" si="44">D197+D202+D210</f>
        <v>110475</v>
      </c>
      <c r="E196" s="53">
        <f t="shared" si="44"/>
        <v>197030.93</v>
      </c>
      <c r="F196" s="54">
        <f t="shared" si="31"/>
        <v>178.34888436297805</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110475</v>
      </c>
      <c r="E210" s="53">
        <f t="shared" si="47"/>
        <v>197030.93</v>
      </c>
      <c r="F210" s="54">
        <f t="shared" si="31"/>
        <v>178.34888436297805</v>
      </c>
    </row>
    <row r="211" spans="1:6" ht="12.75" customHeight="1" x14ac:dyDescent="0.2">
      <c r="A211" s="55">
        <v>3431</v>
      </c>
      <c r="B211" s="234" t="s">
        <v>462</v>
      </c>
      <c r="C211" s="52" t="s">
        <v>463</v>
      </c>
      <c r="D211" s="244">
        <v>17176</v>
      </c>
      <c r="E211" s="244">
        <v>21285.69</v>
      </c>
      <c r="F211" s="54">
        <f t="shared" si="31"/>
        <v>123.92693292966929</v>
      </c>
    </row>
    <row r="212" spans="1:6" ht="12.75" customHeight="1" x14ac:dyDescent="0.2">
      <c r="A212" s="55">
        <v>3432</v>
      </c>
      <c r="B212" s="87" t="s">
        <v>464</v>
      </c>
      <c r="C212" s="52" t="s">
        <v>465</v>
      </c>
      <c r="D212" s="244">
        <v>2848</v>
      </c>
      <c r="E212" s="244">
        <v>3958.47</v>
      </c>
      <c r="F212" s="54">
        <f t="shared" si="31"/>
        <v>138.99122191011236</v>
      </c>
    </row>
    <row r="213" spans="1:6" ht="12.75" customHeight="1" x14ac:dyDescent="0.2">
      <c r="A213" s="55">
        <v>3433</v>
      </c>
      <c r="B213" s="87" t="s">
        <v>466</v>
      </c>
      <c r="C213" s="52" t="s">
        <v>467</v>
      </c>
      <c r="D213" s="244">
        <v>90451</v>
      </c>
      <c r="E213" s="244">
        <v>171786.77</v>
      </c>
      <c r="F213" s="54">
        <f t="shared" si="31"/>
        <v>189.92246630772459</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22682368</v>
      </c>
      <c r="E289" s="53">
        <f t="shared" si="79"/>
        <v>25022443.75</v>
      </c>
      <c r="F289" s="54">
        <f t="shared" si="76"/>
        <v>110.31671715228322</v>
      </c>
    </row>
    <row r="290" spans="1:6" ht="12.75" customHeight="1" x14ac:dyDescent="0.2">
      <c r="A290" s="55" t="s">
        <v>605</v>
      </c>
      <c r="B290" s="87" t="s">
        <v>616</v>
      </c>
      <c r="C290" s="52" t="s">
        <v>617</v>
      </c>
      <c r="D290" s="53">
        <f>IF(D6&gt;=D289,D6-D289,0)</f>
        <v>0</v>
      </c>
      <c r="E290" s="53">
        <f>IF(E6&gt;=E289,E6-E289,0)</f>
        <v>0</v>
      </c>
      <c r="F290" s="54" t="str">
        <f t="shared" si="76"/>
        <v>-</v>
      </c>
    </row>
    <row r="291" spans="1:6" ht="12.75" customHeight="1" x14ac:dyDescent="0.2">
      <c r="A291" s="55" t="s">
        <v>605</v>
      </c>
      <c r="B291" s="87" t="s">
        <v>618</v>
      </c>
      <c r="C291" s="52" t="s">
        <v>619</v>
      </c>
      <c r="D291" s="53">
        <f>IF(D289&gt;=D6,D289-D6,0)</f>
        <v>1023767</v>
      </c>
      <c r="E291" s="53">
        <f>IF(E289&gt;=E6,E289-E6,0)</f>
        <v>599546.61000000313</v>
      </c>
      <c r="F291" s="54">
        <f t="shared" si="76"/>
        <v>58.562798957184903</v>
      </c>
    </row>
    <row r="292" spans="1:6" ht="12.75" customHeight="1" x14ac:dyDescent="0.2">
      <c r="A292" s="55">
        <v>92211</v>
      </c>
      <c r="B292" s="87" t="s">
        <v>620</v>
      </c>
      <c r="C292" s="52" t="s">
        <v>621</v>
      </c>
      <c r="D292" s="244">
        <v>4223563</v>
      </c>
      <c r="E292" s="244">
        <v>2944329.74</v>
      </c>
      <c r="F292" s="54">
        <f t="shared" si="76"/>
        <v>69.711988195748475</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341730</v>
      </c>
      <c r="E294" s="244">
        <v>194320.1</v>
      </c>
      <c r="F294" s="54">
        <f t="shared" si="76"/>
        <v>56.863635033505986</v>
      </c>
    </row>
    <row r="295" spans="1:6" ht="24" x14ac:dyDescent="0.2">
      <c r="A295" s="55">
        <v>9661</v>
      </c>
      <c r="B295" s="87" t="s">
        <v>626</v>
      </c>
      <c r="C295" s="52" t="s">
        <v>627</v>
      </c>
      <c r="D295" s="244">
        <v>246863</v>
      </c>
      <c r="E295" s="244">
        <v>145650.82999999999</v>
      </c>
      <c r="F295" s="54">
        <f t="shared" si="76"/>
        <v>59.000672437748868</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2293</v>
      </c>
      <c r="E298" s="53">
        <f t="shared" si="80"/>
        <v>2685.04</v>
      </c>
      <c r="F298" s="54">
        <f t="shared" ref="F298:F418" si="81">IF(D298&lt;&gt;0,IF(E298/D298&gt;=100,"&gt;&gt;100",E298/D298*100),"-")</f>
        <v>117.09725250763192</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2293</v>
      </c>
      <c r="E311" s="53">
        <f t="shared" si="85"/>
        <v>2685.04</v>
      </c>
      <c r="F311" s="54">
        <f t="shared" si="81"/>
        <v>117.09725250763192</v>
      </c>
    </row>
    <row r="312" spans="1:6" ht="12.75" customHeight="1" x14ac:dyDescent="0.2">
      <c r="A312" s="55">
        <v>721</v>
      </c>
      <c r="B312" s="87" t="s">
        <v>659</v>
      </c>
      <c r="C312" s="52" t="s">
        <v>660</v>
      </c>
      <c r="D312" s="53">
        <f t="shared" ref="D312:E312" si="86">SUM(D313:D316)</f>
        <v>2293</v>
      </c>
      <c r="E312" s="53">
        <f t="shared" si="86"/>
        <v>2685.04</v>
      </c>
      <c r="F312" s="54">
        <f t="shared" si="81"/>
        <v>117.09725250763192</v>
      </c>
    </row>
    <row r="313" spans="1:6" ht="12.75" customHeight="1" x14ac:dyDescent="0.2">
      <c r="A313" s="55">
        <v>7211</v>
      </c>
      <c r="B313" s="87" t="s">
        <v>661</v>
      </c>
      <c r="C313" s="52" t="s">
        <v>662</v>
      </c>
      <c r="D313" s="244">
        <v>2293</v>
      </c>
      <c r="E313" s="244">
        <v>2685.04</v>
      </c>
      <c r="F313" s="54">
        <f t="shared" si="81"/>
        <v>117.09725250763192</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257759</v>
      </c>
      <c r="E350" s="53">
        <f t="shared" si="95"/>
        <v>383101.49</v>
      </c>
      <c r="F350" s="54">
        <f t="shared" si="81"/>
        <v>148.62778409289297</v>
      </c>
    </row>
    <row r="351" spans="1:6" ht="12.75" customHeight="1" x14ac:dyDescent="0.2">
      <c r="A351" s="55">
        <v>41</v>
      </c>
      <c r="B351" s="87" t="s">
        <v>737</v>
      </c>
      <c r="C351" s="52" t="s">
        <v>738</v>
      </c>
      <c r="D351" s="53">
        <f t="shared" ref="D351:E351" si="96">D352+D356</f>
        <v>0</v>
      </c>
      <c r="E351" s="53">
        <f t="shared" si="96"/>
        <v>7134.67</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7134.67</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v>7134.67</v>
      </c>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253588</v>
      </c>
      <c r="E363" s="53">
        <f t="shared" si="99"/>
        <v>375966.82</v>
      </c>
      <c r="F363" s="54">
        <f t="shared" si="81"/>
        <v>148.25891603703644</v>
      </c>
    </row>
    <row r="364" spans="1:6" ht="12.75" customHeight="1" x14ac:dyDescent="0.2">
      <c r="A364" s="55">
        <v>421</v>
      </c>
      <c r="B364" s="87" t="s">
        <v>755</v>
      </c>
      <c r="C364" s="52" t="s">
        <v>756</v>
      </c>
      <c r="D364" s="53">
        <f t="shared" ref="D364:E364" si="100">SUM(D365:D368)</f>
        <v>12490</v>
      </c>
      <c r="E364" s="53">
        <f t="shared" si="100"/>
        <v>44500</v>
      </c>
      <c r="F364" s="54">
        <f t="shared" si="81"/>
        <v>356.28502802241798</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v>12490</v>
      </c>
      <c r="E366" s="244">
        <v>44500</v>
      </c>
      <c r="F366" s="54">
        <f t="shared" si="81"/>
        <v>356.28502802241798</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190940</v>
      </c>
      <c r="E369" s="53">
        <f t="shared" si="101"/>
        <v>319841.14</v>
      </c>
      <c r="F369" s="54">
        <f t="shared" si="81"/>
        <v>167.50871477951191</v>
      </c>
    </row>
    <row r="370" spans="1:6" ht="12.75" customHeight="1" x14ac:dyDescent="0.2">
      <c r="A370" s="55">
        <v>4221</v>
      </c>
      <c r="B370" s="87" t="s">
        <v>671</v>
      </c>
      <c r="C370" s="52" t="s">
        <v>763</v>
      </c>
      <c r="D370" s="244">
        <v>41181</v>
      </c>
      <c r="E370" s="244">
        <v>22003.19</v>
      </c>
      <c r="F370" s="54">
        <f t="shared" si="81"/>
        <v>53.430441222894054</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149759</v>
      </c>
      <c r="E376" s="244">
        <v>297837.95</v>
      </c>
      <c r="F376" s="54">
        <f t="shared" si="81"/>
        <v>198.87816425056258</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48658</v>
      </c>
      <c r="E383" s="53">
        <f t="shared" si="103"/>
        <v>7890.68</v>
      </c>
      <c r="F383" s="54">
        <f t="shared" si="81"/>
        <v>16.216613917546958</v>
      </c>
    </row>
    <row r="384" spans="1:6" ht="12.75" customHeight="1" x14ac:dyDescent="0.2">
      <c r="A384" s="55">
        <v>4241</v>
      </c>
      <c r="B384" s="87" t="s">
        <v>780</v>
      </c>
      <c r="C384" s="52" t="s">
        <v>781</v>
      </c>
      <c r="D384" s="244">
        <v>13283</v>
      </c>
      <c r="E384" s="244">
        <v>7890.68</v>
      </c>
      <c r="F384" s="54">
        <f t="shared" si="81"/>
        <v>59.40435142663555</v>
      </c>
    </row>
    <row r="385" spans="1:6" ht="12.75" customHeight="1" x14ac:dyDescent="0.2">
      <c r="A385" s="55">
        <v>4242</v>
      </c>
      <c r="B385" s="87" t="s">
        <v>701</v>
      </c>
      <c r="C385" s="52" t="s">
        <v>782</v>
      </c>
      <c r="D385" s="244">
        <v>35375</v>
      </c>
      <c r="E385" s="244"/>
      <c r="F385" s="54">
        <f t="shared" si="81"/>
        <v>0</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1500</v>
      </c>
      <c r="E391" s="53">
        <f t="shared" si="105"/>
        <v>3735</v>
      </c>
      <c r="F391" s="54">
        <f t="shared" si="81"/>
        <v>249.00000000000003</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v>1500</v>
      </c>
      <c r="E393" s="244">
        <v>3735</v>
      </c>
      <c r="F393" s="54">
        <f t="shared" si="81"/>
        <v>249.00000000000003</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4171</v>
      </c>
      <c r="E402" s="53">
        <f t="shared" si="109"/>
        <v>0</v>
      </c>
      <c r="F402" s="54">
        <f t="shared" si="81"/>
        <v>0</v>
      </c>
    </row>
    <row r="403" spans="1:6" ht="12.75" customHeight="1" x14ac:dyDescent="0.2">
      <c r="A403" s="55">
        <v>451</v>
      </c>
      <c r="B403" s="87" t="s">
        <v>808</v>
      </c>
      <c r="C403" s="52" t="s">
        <v>809</v>
      </c>
      <c r="D403" s="244">
        <v>4171</v>
      </c>
      <c r="E403" s="244"/>
      <c r="F403" s="54">
        <f t="shared" si="81"/>
        <v>0</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255466</v>
      </c>
      <c r="E408" s="53">
        <f t="shared" si="111"/>
        <v>380416.45</v>
      </c>
      <c r="F408" s="54">
        <f t="shared" si="81"/>
        <v>148.91079439142587</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21660894</v>
      </c>
      <c r="E412" s="53">
        <f>E6+E298</f>
        <v>24425582.179999996</v>
      </c>
      <c r="F412" s="54">
        <f t="shared" si="81"/>
        <v>112.76349988139916</v>
      </c>
    </row>
    <row r="413" spans="1:6" ht="12.75" customHeight="1" x14ac:dyDescent="0.2">
      <c r="A413" s="55" t="s">
        <v>605</v>
      </c>
      <c r="B413" s="87" t="s">
        <v>828</v>
      </c>
      <c r="C413" s="52" t="s">
        <v>829</v>
      </c>
      <c r="D413" s="53">
        <f t="shared" ref="D413:E413" si="112">D289+D350</f>
        <v>22940127</v>
      </c>
      <c r="E413" s="53">
        <f t="shared" si="112"/>
        <v>25405545.239999998</v>
      </c>
      <c r="F413" s="54">
        <f t="shared" si="81"/>
        <v>110.74718653475632</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1279233</v>
      </c>
      <c r="E415" s="53">
        <f t="shared" si="114"/>
        <v>979963.06000000238</v>
      </c>
      <c r="F415" s="54">
        <f t="shared" si="81"/>
        <v>76.605517524954593</v>
      </c>
    </row>
    <row r="416" spans="1:6" ht="12.75" customHeight="1" x14ac:dyDescent="0.2">
      <c r="A416" s="62" t="s">
        <v>834</v>
      </c>
      <c r="B416" s="234" t="s">
        <v>835</v>
      </c>
      <c r="C416" s="63" t="s">
        <v>836</v>
      </c>
      <c r="D416" s="53">
        <f t="shared" ref="D416:E416" si="115">IF(D292-D293+D409-D410&gt;=0,D292-D293+D409-D410,0)</f>
        <v>4223563</v>
      </c>
      <c r="E416" s="53">
        <f t="shared" si="115"/>
        <v>2944329.74</v>
      </c>
      <c r="F416" s="54">
        <f t="shared" si="81"/>
        <v>69.711988195748475</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341730</v>
      </c>
      <c r="E418" s="64">
        <f t="shared" si="117"/>
        <v>194320.1</v>
      </c>
      <c r="F418" s="59">
        <f t="shared" si="81"/>
        <v>56.863635033505986</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21660894</v>
      </c>
      <c r="E639" s="53">
        <f t="shared" si="180"/>
        <v>24425582.179999996</v>
      </c>
      <c r="F639" s="54">
        <f t="shared" si="119"/>
        <v>112.76349988139916</v>
      </c>
    </row>
    <row r="640" spans="1:6" ht="12.75" customHeight="1" x14ac:dyDescent="0.2">
      <c r="A640" s="55" t="s">
        <v>605</v>
      </c>
      <c r="B640" s="87" t="s">
        <v>1274</v>
      </c>
      <c r="C640" s="52" t="s">
        <v>1275</v>
      </c>
      <c r="D640" s="53">
        <f t="shared" ref="D640:E640" si="181">D413+D528</f>
        <v>22940127</v>
      </c>
      <c r="E640" s="53">
        <f t="shared" si="181"/>
        <v>25405545.239999998</v>
      </c>
      <c r="F640" s="54">
        <f t="shared" si="119"/>
        <v>110.74718653475632</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1279233</v>
      </c>
      <c r="E642" s="53">
        <f t="shared" si="183"/>
        <v>979963.06000000238</v>
      </c>
      <c r="F642" s="54">
        <f t="shared" si="119"/>
        <v>76.605517524954593</v>
      </c>
    </row>
    <row r="643" spans="1:6" ht="24" x14ac:dyDescent="0.2">
      <c r="A643" s="62" t="s">
        <v>1280</v>
      </c>
      <c r="B643" s="87" t="s">
        <v>1281</v>
      </c>
      <c r="C643" s="63" t="s">
        <v>1280</v>
      </c>
      <c r="D643" s="53">
        <f t="shared" ref="D643:E643" si="184">IF(D416-D417+D637-D638&gt;=0,D416-D417+D637-D638,0)</f>
        <v>4223563</v>
      </c>
      <c r="E643" s="53">
        <f t="shared" si="184"/>
        <v>2944329.74</v>
      </c>
      <c r="F643" s="54">
        <f t="shared" si="119"/>
        <v>69.711988195748475</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2944330</v>
      </c>
      <c r="E645" s="53">
        <f t="shared" si="186"/>
        <v>1964366.6799999978</v>
      </c>
      <c r="F645" s="54">
        <f t="shared" si="119"/>
        <v>66.716933224196936</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1649296</v>
      </c>
      <c r="E647" s="245">
        <v>1808013.37</v>
      </c>
      <c r="F647" s="59">
        <f t="shared" si="119"/>
        <v>109.62334050406963</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4225502</v>
      </c>
      <c r="E649" s="244">
        <v>3048212.22</v>
      </c>
      <c r="F649" s="54">
        <f t="shared" ref="F649:F724" si="188">IF(D649&lt;&gt;0,IF(E649/D649&gt;=100,"&gt;&gt;100",E649/D649*100),"-")</f>
        <v>72.138463548236416</v>
      </c>
    </row>
    <row r="650" spans="1:6" ht="12.75" customHeight="1" x14ac:dyDescent="0.2">
      <c r="A650" s="55" t="s">
        <v>1293</v>
      </c>
      <c r="B650" s="87" t="s">
        <v>1294</v>
      </c>
      <c r="C650" s="52" t="s">
        <v>1293</v>
      </c>
      <c r="D650" s="244">
        <v>22367152</v>
      </c>
      <c r="E650" s="244">
        <v>25149051.640000001</v>
      </c>
      <c r="F650" s="54">
        <f t="shared" si="188"/>
        <v>112.43743342916434</v>
      </c>
    </row>
    <row r="651" spans="1:6" ht="12.75" customHeight="1" x14ac:dyDescent="0.2">
      <c r="A651" s="55" t="s">
        <v>1295</v>
      </c>
      <c r="B651" s="87" t="s">
        <v>1296</v>
      </c>
      <c r="C651" s="52" t="s">
        <v>1295</v>
      </c>
      <c r="D651" s="244">
        <v>23544442</v>
      </c>
      <c r="E651" s="244">
        <v>26097544.199999999</v>
      </c>
      <c r="F651" s="54">
        <f t="shared" si="188"/>
        <v>110.84375752035236</v>
      </c>
    </row>
    <row r="652" spans="1:6" ht="24" x14ac:dyDescent="0.2">
      <c r="A652" s="55">
        <v>11</v>
      </c>
      <c r="B652" s="87" t="s">
        <v>1297</v>
      </c>
      <c r="C652" s="52" t="s">
        <v>1298</v>
      </c>
      <c r="D652" s="53">
        <f t="shared" ref="D652:E652" si="189">+D649+D650-D651</f>
        <v>3048212</v>
      </c>
      <c r="E652" s="53">
        <f t="shared" si="189"/>
        <v>2099719.66</v>
      </c>
      <c r="F652" s="54">
        <f t="shared" si="188"/>
        <v>68.883649168758609</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141</v>
      </c>
      <c r="E654" s="264">
        <v>141</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123</v>
      </c>
      <c r="E656" s="264">
        <v>118</v>
      </c>
      <c r="F656" s="54">
        <f t="shared" si="188"/>
        <v>95.934959349593498</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17699114</v>
      </c>
      <c r="E675" s="244">
        <v>19072608.68</v>
      </c>
      <c r="F675" s="54">
        <f t="shared" si="188"/>
        <v>107.76024539985447</v>
      </c>
    </row>
    <row r="676" spans="1:6" ht="24" x14ac:dyDescent="0.2">
      <c r="A676" s="55">
        <v>63613</v>
      </c>
      <c r="B676" s="234" t="s">
        <v>1346</v>
      </c>
      <c r="C676" s="52" t="s">
        <v>1347</v>
      </c>
      <c r="D676" s="244">
        <v>10352</v>
      </c>
      <c r="E676" s="244">
        <v>11547.9</v>
      </c>
      <c r="F676" s="54">
        <f t="shared" si="188"/>
        <v>111.55235703245749</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642822</v>
      </c>
      <c r="E694" s="244">
        <v>1477738.81</v>
      </c>
      <c r="F694" s="54">
        <f t="shared" si="188"/>
        <v>229.88304849554001</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493797</v>
      </c>
      <c r="E710" s="244">
        <v>689474.59</v>
      </c>
      <c r="F710" s="54">
        <f t="shared" si="188"/>
        <v>139.62713220209923</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4524</v>
      </c>
      <c r="E716" s="244">
        <v>14510.29</v>
      </c>
      <c r="F716" s="54">
        <f t="shared" si="188"/>
        <v>320.74027409372241</v>
      </c>
    </row>
    <row r="717" spans="1:6" ht="12.75" customHeight="1" x14ac:dyDescent="0.2">
      <c r="A717" s="55">
        <v>31215</v>
      </c>
      <c r="B717" s="87" t="s">
        <v>1410</v>
      </c>
      <c r="C717" s="52" t="s">
        <v>1411</v>
      </c>
      <c r="D717" s="244">
        <v>24818</v>
      </c>
      <c r="E717" s="244">
        <v>10597.53</v>
      </c>
      <c r="F717" s="54">
        <f t="shared" si="188"/>
        <v>42.700983157385771</v>
      </c>
    </row>
    <row r="718" spans="1:6" ht="12.75" customHeight="1" x14ac:dyDescent="0.2">
      <c r="A718" s="55">
        <v>32121</v>
      </c>
      <c r="B718" s="87" t="s">
        <v>1412</v>
      </c>
      <c r="C718" s="52" t="s">
        <v>1413</v>
      </c>
      <c r="D718" s="244">
        <v>589789</v>
      </c>
      <c r="E718" s="244">
        <v>792920.47</v>
      </c>
      <c r="F718" s="54">
        <f t="shared" si="188"/>
        <v>134.4413798833142</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86000</v>
      </c>
      <c r="E720" s="244">
        <v>15000</v>
      </c>
      <c r="F720" s="54">
        <f t="shared" si="188"/>
        <v>17.441860465116278</v>
      </c>
    </row>
    <row r="721" spans="1:6" ht="12.75" customHeight="1" x14ac:dyDescent="0.2">
      <c r="A721" s="55" t="s">
        <v>1418</v>
      </c>
      <c r="B721" s="87" t="s">
        <v>1419</v>
      </c>
      <c r="C721" s="52" t="s">
        <v>1418</v>
      </c>
      <c r="D721" s="244"/>
      <c r="E721" s="244">
        <v>3989.75</v>
      </c>
      <c r="F721" s="54" t="str">
        <f t="shared" si="188"/>
        <v>-</v>
      </c>
    </row>
    <row r="722" spans="1:6" ht="12.75" customHeight="1" x14ac:dyDescent="0.2">
      <c r="A722" s="55" t="s">
        <v>1420</v>
      </c>
      <c r="B722" s="87" t="s">
        <v>1421</v>
      </c>
      <c r="C722" s="52" t="s">
        <v>1420</v>
      </c>
      <c r="D722" s="244">
        <v>108516</v>
      </c>
      <c r="E722" s="244">
        <v>125717.89</v>
      </c>
      <c r="F722" s="54">
        <f t="shared" si="188"/>
        <v>115.85193888458845</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v>8301.83</v>
      </c>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workbookViewId="0">
      <selection activeCell="E260" sqref="E26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37585976</v>
      </c>
      <c r="E6" s="231">
        <f t="shared" si="0"/>
        <v>36029769.469999999</v>
      </c>
      <c r="F6" s="232">
        <f t="shared" ref="F6:F260" si="1">IF(D6&gt;0,IF(E6/D6&gt;=100,"&gt;&gt;100",E6/D6*100),"-")</f>
        <v>95.859608567833902</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32255682</v>
      </c>
      <c r="E7" s="106">
        <f t="shared" si="2"/>
        <v>31656096.419999994</v>
      </c>
      <c r="F7" s="95">
        <f t="shared" si="1"/>
        <v>98.141147410865457</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1663394</v>
      </c>
      <c r="E8" s="106">
        <f>E9+E10-E11</f>
        <v>1663394.1400000001</v>
      </c>
      <c r="F8" s="95">
        <f t="shared" si="1"/>
        <v>100.0000084165267</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1643081</v>
      </c>
      <c r="E9" s="249">
        <v>1643080.85</v>
      </c>
      <c r="F9" s="95">
        <f t="shared" si="1"/>
        <v>99.999990870809171</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20313</v>
      </c>
      <c r="E10" s="249">
        <v>20313.29</v>
      </c>
      <c r="F10" s="95">
        <f t="shared" si="1"/>
        <v>100.00142765716538</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29752060</v>
      </c>
      <c r="E12" s="106">
        <f t="shared" si="3"/>
        <v>28882754.469999995</v>
      </c>
      <c r="F12" s="95">
        <f t="shared" si="1"/>
        <v>97.078166923567636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28577120</v>
      </c>
      <c r="E13" s="106">
        <f t="shared" si="4"/>
        <v>27978945.089999996</v>
      </c>
      <c r="F13" s="95">
        <f t="shared" si="1"/>
        <v>97.906804779487913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70219</v>
      </c>
      <c r="E14" s="249">
        <v>70218.820000000007</v>
      </c>
      <c r="F14" s="95">
        <f t="shared" si="1"/>
        <v>99.99974365912361</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46147245</v>
      </c>
      <c r="E15" s="249">
        <v>46147245.229999997</v>
      </c>
      <c r="F15" s="95">
        <f t="shared" si="1"/>
        <v>100.0000004984046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321452</v>
      </c>
      <c r="E16" s="249">
        <v>321451.86</v>
      </c>
      <c r="F16" s="95">
        <f t="shared" si="1"/>
        <v>99.999956447618928</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436906</v>
      </c>
      <c r="E17" s="249">
        <v>436906.29</v>
      </c>
      <c r="F17" s="95">
        <f t="shared" si="1"/>
        <v>100.0000663758337</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18398702</v>
      </c>
      <c r="E18" s="249">
        <v>18996877.109999999</v>
      </c>
      <c r="F18" s="95">
        <f t="shared" si="1"/>
        <v>103.25118103440123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864859</v>
      </c>
      <c r="E19" s="106">
        <f t="shared" si="5"/>
        <v>591160</v>
      </c>
      <c r="F19" s="95">
        <f t="shared" si="1"/>
        <v>68.35333852107685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2140778</v>
      </c>
      <c r="E20" s="249">
        <v>2162781.1</v>
      </c>
      <c r="F20" s="95">
        <f t="shared" si="1"/>
        <v>101.02780858173992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85160</v>
      </c>
      <c r="E21" s="249">
        <v>85160.37</v>
      </c>
      <c r="F21" s="95">
        <f t="shared" si="1"/>
        <v>100.00043447627993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364764</v>
      </c>
      <c r="E22" s="249">
        <v>364764.03</v>
      </c>
      <c r="F22" s="95">
        <f t="shared" si="1"/>
        <v>100.00000822449584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7633</v>
      </c>
      <c r="E24" s="249">
        <v>7633.2</v>
      </c>
      <c r="F24" s="95">
        <f t="shared" si="1"/>
        <v>100.00262020175555</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11698808</v>
      </c>
      <c r="E26" s="249">
        <v>11771426.26</v>
      </c>
      <c r="F26" s="95">
        <f t="shared" si="1"/>
        <v>100.62073212929043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13432284</v>
      </c>
      <c r="E28" s="249">
        <v>13800604.960000001</v>
      </c>
      <c r="F28" s="95">
        <f t="shared" si="1"/>
        <v>102.74205756816934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732000</v>
      </c>
      <c r="E30" s="249">
        <v>732000.41</v>
      </c>
      <c r="F30" s="95">
        <f t="shared" si="1"/>
        <v>100.00005601092896</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732000</v>
      </c>
      <c r="E34" s="249">
        <v>732000.41</v>
      </c>
      <c r="F34" s="95">
        <f t="shared" si="1"/>
        <v>100.00005601092896</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306717</v>
      </c>
      <c r="E35" s="106">
        <f t="shared" si="7"/>
        <v>305550.63</v>
      </c>
      <c r="F35" s="95">
        <f t="shared" si="1"/>
        <v>99.619724371326015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294073</v>
      </c>
      <c r="E36" s="249">
        <v>309685.37</v>
      </c>
      <c r="F36" s="95">
        <f t="shared" si="1"/>
        <v>105.30901170797726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257074</v>
      </c>
      <c r="E37" s="249">
        <v>257073.5</v>
      </c>
      <c r="F37" s="95">
        <f t="shared" si="1"/>
        <v>99.999805503473709</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244430</v>
      </c>
      <c r="E40" s="249">
        <v>261208.24</v>
      </c>
      <c r="F40" s="95">
        <f t="shared" si="1"/>
        <v>106.86423106819949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69302</v>
      </c>
      <c r="E42" s="249">
        <v>69301.649999999994</v>
      </c>
      <c r="F42" s="95">
        <f t="shared" si="1"/>
        <v>99.999494964070294</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69302</v>
      </c>
      <c r="E44" s="249">
        <v>69301.649999999994</v>
      </c>
      <c r="F44" s="95">
        <f t="shared" si="1"/>
        <v>99.999494964070294</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3364</v>
      </c>
      <c r="E45" s="106">
        <f t="shared" si="9"/>
        <v>7098.75</v>
      </c>
      <c r="F45" s="95">
        <f t="shared" si="1"/>
        <v>211.02110582639716</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3364</v>
      </c>
      <c r="E47" s="249">
        <v>7098.75</v>
      </c>
      <c r="F47" s="95">
        <f t="shared" si="1"/>
        <v>211.02110582639716</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68652</v>
      </c>
      <c r="E52" s="106">
        <f t="shared" si="10"/>
        <v>68651.989999999991</v>
      </c>
      <c r="F52" s="95">
        <f t="shared" si="1"/>
        <v>99.999985433781958</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763067</v>
      </c>
      <c r="E54" s="249">
        <v>783786.02</v>
      </c>
      <c r="F54" s="95">
        <f t="shared" si="1"/>
        <v>102.71522946215732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694415</v>
      </c>
      <c r="E55" s="249">
        <v>715134.03</v>
      </c>
      <c r="F55" s="95">
        <f t="shared" si="1"/>
        <v>102.98366682747348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771576</v>
      </c>
      <c r="E56" s="106">
        <f t="shared" si="11"/>
        <v>1041295.82</v>
      </c>
      <c r="F56" s="95">
        <f t="shared" si="1"/>
        <v>134.95699969931673</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731996</v>
      </c>
      <c r="E57" s="249">
        <v>776496.21</v>
      </c>
      <c r="F57" s="95">
        <f t="shared" si="1"/>
        <v>106.07929688140372</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4947</v>
      </c>
      <c r="E60" s="249">
        <v>4946.9399999999996</v>
      </c>
      <c r="F60" s="95">
        <f t="shared" si="1"/>
        <v>99.998787143723462</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34633</v>
      </c>
      <c r="E62" s="249">
        <v>259852.67</v>
      </c>
      <c r="F62" s="95">
        <f t="shared" si="1"/>
        <v>750.30366991020128</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5330294</v>
      </c>
      <c r="E68" s="106">
        <f t="shared" si="13"/>
        <v>4373673.0500000007</v>
      </c>
      <c r="F68" s="95">
        <f t="shared" si="1"/>
        <v>82.053129714796242</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3048212</v>
      </c>
      <c r="E69" s="106">
        <f t="shared" si="14"/>
        <v>2099719.66</v>
      </c>
      <c r="F69" s="95">
        <f t="shared" si="1"/>
        <v>68.883649168758609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3044705</v>
      </c>
      <c r="E70" s="106">
        <f t="shared" si="15"/>
        <v>2099719.66</v>
      </c>
      <c r="F70" s="95">
        <f t="shared" si="1"/>
        <v>68.962991816941226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3044705</v>
      </c>
      <c r="E72" s="249">
        <v>2099719.66</v>
      </c>
      <c r="F72" s="95">
        <f t="shared" si="1"/>
        <v>68.962991816941226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3507</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282869</v>
      </c>
      <c r="E78" s="106">
        <f>E79+SUM(E82:E84)-E85+E86</f>
        <v>287089.78000000003</v>
      </c>
      <c r="F78" s="95">
        <f t="shared" si="1"/>
        <v>101.4921324005105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32540</v>
      </c>
      <c r="E82" s="249">
        <v>74900</v>
      </c>
      <c r="F82" s="95">
        <f t="shared" si="1"/>
        <v>230.17824216349106</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24365</v>
      </c>
      <c r="E83" s="249"/>
      <c r="F83" s="95">
        <f t="shared" si="1"/>
        <v>0</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225964</v>
      </c>
      <c r="E86" s="249">
        <v>212189.78</v>
      </c>
      <c r="F86" s="95">
        <f t="shared" si="1"/>
        <v>93.904241383583226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349917</v>
      </c>
      <c r="E146" s="106">
        <f t="shared" si="26"/>
        <v>178850.23999999996</v>
      </c>
      <c r="F146" s="95">
        <f t="shared" si="1"/>
        <v>51.112189462072422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155622</v>
      </c>
      <c r="E158" s="249">
        <v>62500.11</v>
      </c>
      <c r="F158" s="95">
        <f t="shared" si="1"/>
        <v>40.16148745036049</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336736</v>
      </c>
      <c r="E160" s="249">
        <v>250517.36</v>
      </c>
      <c r="F160" s="95">
        <f t="shared" si="1"/>
        <v>74.395775919414604</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142441</v>
      </c>
      <c r="E163" s="249">
        <v>134167.23000000001</v>
      </c>
      <c r="F163" s="95">
        <f t="shared" si="1"/>
        <v>94.19144066666199</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1649296</v>
      </c>
      <c r="E170" s="106">
        <f t="shared" si="29"/>
        <v>1808013.37</v>
      </c>
      <c r="F170" s="95">
        <f t="shared" si="1"/>
        <v>109.62334050406963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1649296</v>
      </c>
      <c r="E173" s="249">
        <v>1808013.37</v>
      </c>
      <c r="F173" s="95">
        <f t="shared" si="1"/>
        <v>109.62334050406963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37585976</v>
      </c>
      <c r="E175" s="106">
        <f t="shared" si="30"/>
        <v>36029769.470000006</v>
      </c>
      <c r="F175" s="95">
        <f t="shared" si="1"/>
        <v>95.859608567833931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2108317</v>
      </c>
      <c r="E176" s="106">
        <f t="shared" si="31"/>
        <v>2279069.4700000002</v>
      </c>
      <c r="F176" s="95">
        <f t="shared" si="1"/>
        <v>108.09899412659483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2108317</v>
      </c>
      <c r="E177" s="106">
        <f t="shared" si="32"/>
        <v>2279069.4700000002</v>
      </c>
      <c r="F177" s="95">
        <f t="shared" si="1"/>
        <v>108.09899412659483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1557225</v>
      </c>
      <c r="E178" s="249">
        <v>1666318.67</v>
      </c>
      <c r="F178" s="95">
        <f t="shared" si="1"/>
        <v>107.00564594069579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289291</v>
      </c>
      <c r="E179" s="249">
        <v>381427.39</v>
      </c>
      <c r="F179" s="95">
        <f t="shared" si="1"/>
        <v>131.84903436332277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18071</v>
      </c>
      <c r="E180" s="106">
        <f t="shared" si="33"/>
        <v>1990.28</v>
      </c>
      <c r="F180" s="95">
        <f t="shared" si="1"/>
        <v>11.013668308339328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18071</v>
      </c>
      <c r="E183" s="249">
        <v>1990.28</v>
      </c>
      <c r="F183" s="95">
        <f t="shared" si="1"/>
        <v>11.013668308339328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243730</v>
      </c>
      <c r="E188" s="249">
        <v>229333.13</v>
      </c>
      <c r="F188" s="95">
        <f t="shared" si="1"/>
        <v>94.093107126738602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35477659</v>
      </c>
      <c r="E237" s="106">
        <f t="shared" si="41"/>
        <v>33750700.000000007</v>
      </c>
      <c r="F237" s="95">
        <f t="shared" si="1"/>
        <v>95.132263377355329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32191598</v>
      </c>
      <c r="E238" s="106">
        <f t="shared" si="42"/>
        <v>31592013.220000003</v>
      </c>
      <c r="F238" s="95">
        <f t="shared" si="1"/>
        <v>98.137449467404508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32191601</v>
      </c>
      <c r="E239" s="106">
        <f t="shared" si="43"/>
        <v>31592016.260000002</v>
      </c>
      <c r="F239" s="95">
        <f t="shared" si="1"/>
        <v>98.137449765235345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28954861</v>
      </c>
      <c r="E240" s="249">
        <v>28055831.960000001</v>
      </c>
      <c r="F240" s="95">
        <f t="shared" si="1"/>
        <v>96.895066980290466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3236740</v>
      </c>
      <c r="E241" s="249">
        <v>3536184.3</v>
      </c>
      <c r="F241" s="95">
        <f t="shared" si="1"/>
        <v>109.25141654874966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3</v>
      </c>
      <c r="E242" s="106">
        <f t="shared" si="44"/>
        <v>3.04</v>
      </c>
      <c r="F242" s="95">
        <f t="shared" si="1"/>
        <v>101.33333333333334</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3</v>
      </c>
      <c r="E244" s="249">
        <v>3.04</v>
      </c>
      <c r="F244" s="95">
        <f t="shared" si="1"/>
        <v>101.33333333333334</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2944330</v>
      </c>
      <c r="E245" s="106">
        <f t="shared" si="45"/>
        <v>1964366.68</v>
      </c>
      <c r="F245" s="95">
        <f t="shared" si="1"/>
        <v>66.716933224197021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2944330</v>
      </c>
      <c r="E246" s="106">
        <f t="shared" si="46"/>
        <v>1964366.68</v>
      </c>
      <c r="F246" s="95">
        <f t="shared" si="1"/>
        <v>66.716933224197021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2944330</v>
      </c>
      <c r="E247" s="249">
        <v>1964366.68</v>
      </c>
      <c r="F247" s="95">
        <f t="shared" si="1"/>
        <v>66.716933224197021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341731</v>
      </c>
      <c r="E255" s="249">
        <v>194320.1</v>
      </c>
      <c r="F255" s="95">
        <f t="shared" si="1"/>
        <v>56.863468634686356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479012</v>
      </c>
      <c r="E259" s="106">
        <f t="shared" si="49"/>
        <v>1066858.25</v>
      </c>
      <c r="F259" s="95">
        <f t="shared" si="1"/>
        <v>222.72056858700827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479012</v>
      </c>
      <c r="E260" s="250">
        <v>1066858.25</v>
      </c>
      <c r="F260" s="99">
        <f t="shared" si="1"/>
        <v>222.72056858700827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389104</v>
      </c>
      <c r="E264" s="249">
        <v>297262.52</v>
      </c>
      <c r="F264" s="95">
        <f t="shared" si="50"/>
        <v>76.396675438957189</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103254</v>
      </c>
      <c r="E265" s="249">
        <v>15754.95</v>
      </c>
      <c r="F265" s="95">
        <f t="shared" si="50"/>
        <v>15.258440350979138</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187331</v>
      </c>
      <c r="E268" s="249">
        <v>209708.16</v>
      </c>
      <c r="F268" s="95">
        <f t="shared" si="50"/>
        <v>111.94525198712439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38633</v>
      </c>
      <c r="E269" s="249">
        <v>2481.62</v>
      </c>
      <c r="F269" s="95">
        <f t="shared" si="50"/>
        <v>6.4235756995314874</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2108317</v>
      </c>
      <c r="E288" s="249">
        <v>2279069.4700000002</v>
      </c>
      <c r="F288" s="95">
        <f t="shared" si="50"/>
        <v>108.09899412659483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34910</v>
      </c>
      <c r="E295" s="249">
        <v>22644.57</v>
      </c>
      <c r="F295" s="95">
        <f t="shared" si="50"/>
        <v>64.865568604984247</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12000</v>
      </c>
      <c r="E297" s="249">
        <v>7889.1</v>
      </c>
      <c r="F297" s="95">
        <f t="shared" si="50"/>
        <v>65.742500000000007</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4258</v>
      </c>
      <c r="E298" s="249">
        <v>7232.52</v>
      </c>
      <c r="F298" s="95">
        <f t="shared" si="50"/>
        <v>169.85720995772664</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210</v>
      </c>
      <c r="E299" s="249">
        <v>485</v>
      </c>
      <c r="F299" s="95">
        <f t="shared" si="50"/>
        <v>230.95238095238093</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179522</v>
      </c>
      <c r="E302" s="249">
        <v>189348.47</v>
      </c>
      <c r="F302" s="95">
        <f t="shared" si="50"/>
        <v>105.47368567640736</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A120" sqref="A120:XFD12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22940127</v>
      </c>
      <c r="E114" s="83">
        <f t="shared" si="22"/>
        <v>25405545.239999998</v>
      </c>
      <c r="F114" s="65">
        <f t="shared" si="1"/>
        <v>110.74718653475632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22020975</v>
      </c>
      <c r="E118" s="83">
        <f t="shared" si="24"/>
        <v>23820648.079999998</v>
      </c>
      <c r="F118" s="65">
        <f t="shared" si="1"/>
        <v>108.17254040749785</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22020975</v>
      </c>
      <c r="E120" s="251">
        <v>23820648.079999998</v>
      </c>
      <c r="F120" s="65">
        <f t="shared" si="1"/>
        <v>108.17254040749785</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919152</v>
      </c>
      <c r="E126" s="251">
        <v>1584897.16</v>
      </c>
      <c r="F126" s="65">
        <f t="shared" si="1"/>
        <v>172.43036625063101</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22940127</v>
      </c>
      <c r="E141" s="108">
        <f t="shared" si="28"/>
        <v>25405545.239999998</v>
      </c>
      <c r="F141" s="84">
        <f t="shared" si="1"/>
        <v>110.74718653475632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H31" sqref="H31"/>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22657.52</v>
      </c>
      <c r="E5" s="109">
        <f t="shared" si="0"/>
        <v>16807.62</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6848.88</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6848.88</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v>6848.88</v>
      </c>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22657.52</v>
      </c>
      <c r="E22" s="110">
        <f t="shared" si="3"/>
        <v>9958.74</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22657.52</v>
      </c>
      <c r="E23" s="110">
        <f t="shared" si="4"/>
        <v>9958.74</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8310.61</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v>4388.17</v>
      </c>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v>9958.74</v>
      </c>
      <c r="E29" s="252">
        <v>9958.74</v>
      </c>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3" sqref="D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2108317.14</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25303187.669999998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24924590.899999999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19628476.899999999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4717824.71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176843.11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401446.18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378596.77</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25132435.34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24753838.559999999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19519383.379999999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4625688.2</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192924.26</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415842.72</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378596.78</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2279069.4699999988</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2279069.4700000002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2279069.4700000002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16947</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2023-02-03T14:01:45Z</cp:lastPrinted>
  <dcterms:created xsi:type="dcterms:W3CDTF">2022-04-01T05:14:30Z</dcterms:created>
  <dcterms:modified xsi:type="dcterms:W3CDTF">2023-02-03T14:08:21Z</dcterms:modified>
</cp:coreProperties>
</file>